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60" windowWidth="15135" windowHeight="876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რაოდენობა'!$B$7:$CV$22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CV15" i="21" l="1"/>
  <c r="CV18" i="21" l="1"/>
  <c r="AM20" i="26" l="1"/>
  <c r="AN20" i="26"/>
  <c r="AM21" i="32"/>
  <c r="AN21" i="32"/>
  <c r="AM13" i="30"/>
  <c r="AN13" i="30"/>
  <c r="AM10" i="18"/>
  <c r="AN10" i="18"/>
  <c r="AM6" i="17" l="1"/>
  <c r="AN6" i="17"/>
  <c r="EW22" i="29"/>
  <c r="EV22" i="29"/>
  <c r="EU22" i="29"/>
  <c r="ET22" i="29"/>
  <c r="ES22" i="29"/>
  <c r="ER22" i="29"/>
  <c r="EQ22" i="29"/>
  <c r="CS17" i="28"/>
  <c r="CR17" i="28"/>
  <c r="CQ17" i="28"/>
  <c r="CP17" i="28"/>
  <c r="CO17" i="28"/>
  <c r="AM13" i="4"/>
  <c r="CV20" i="21"/>
  <c r="H9" i="22"/>
  <c r="AN13" i="4"/>
  <c r="AN12" i="14"/>
  <c r="AM12" i="14"/>
  <c r="EX22" i="29"/>
  <c r="AN13" i="24"/>
  <c r="AM13" i="24"/>
  <c r="AN7" i="17"/>
  <c r="AM7" i="17"/>
  <c r="AN21" i="30"/>
  <c r="AM21" i="30"/>
  <c r="AN7" i="18"/>
  <c r="AM7" i="18"/>
  <c r="AN18" i="32"/>
  <c r="AM18" i="32"/>
  <c r="AN10" i="26"/>
  <c r="AM10" i="26"/>
  <c r="AM8" i="24"/>
  <c r="AM16" i="24" l="1"/>
  <c r="AN16" i="24"/>
  <c r="AM10" i="24"/>
  <c r="AN10" i="24"/>
  <c r="AM18" i="24"/>
  <c r="AN18" i="24"/>
  <c r="AM20" i="24"/>
  <c r="AN20" i="24"/>
  <c r="AM22" i="24"/>
  <c r="AN22" i="24"/>
  <c r="AM21" i="24"/>
  <c r="AN21" i="24"/>
  <c r="AM14" i="24"/>
  <c r="AN14" i="24"/>
  <c r="AM19" i="24"/>
  <c r="AN19" i="24"/>
  <c r="AM11" i="24"/>
  <c r="AN11" i="24"/>
  <c r="AM17" i="24"/>
  <c r="AN17" i="24"/>
  <c r="AN8" i="24"/>
  <c r="AM7" i="24"/>
  <c r="AN7" i="24"/>
  <c r="EX9" i="29"/>
  <c r="EW9" i="29"/>
  <c r="EV9" i="29"/>
  <c r="EU9" i="29"/>
  <c r="ET9" i="29"/>
  <c r="ES9" i="29"/>
  <c r="ER9" i="29"/>
  <c r="EQ9" i="29"/>
  <c r="ET8" i="29"/>
  <c r="AM6" i="14"/>
  <c r="AN6" i="14"/>
  <c r="AM7" i="14"/>
  <c r="AN7" i="14"/>
  <c r="AM15" i="14"/>
  <c r="AN15" i="14"/>
  <c r="AM16" i="14"/>
  <c r="AN16" i="14"/>
  <c r="AM10" i="14"/>
  <c r="AN10" i="14"/>
  <c r="AM21" i="14"/>
  <c r="AN21" i="14"/>
  <c r="AM11" i="14"/>
  <c r="AN11" i="14"/>
  <c r="AM14" i="14"/>
  <c r="AN14" i="14"/>
  <c r="AM17" i="14"/>
  <c r="AN17" i="14"/>
  <c r="AM18" i="14"/>
  <c r="AN18" i="14"/>
  <c r="AM20" i="14"/>
  <c r="AN20" i="14"/>
  <c r="AM13" i="14"/>
  <c r="AN13" i="14"/>
  <c r="AM9" i="14"/>
  <c r="AN9" i="14"/>
  <c r="AM19" i="14"/>
  <c r="AN19" i="14"/>
  <c r="AM8" i="14"/>
  <c r="AN8" i="14"/>
  <c r="CO14" i="28" l="1"/>
  <c r="CP14" i="28"/>
  <c r="CQ14" i="28"/>
  <c r="CR14" i="28"/>
  <c r="CS14" i="28"/>
  <c r="H18" i="22"/>
  <c r="C21" i="22"/>
  <c r="D21" i="22"/>
  <c r="E21" i="22"/>
  <c r="G21" i="22"/>
  <c r="AM18" i="26" l="1"/>
  <c r="AN18" i="26"/>
  <c r="AM20" i="32"/>
  <c r="AN20" i="32"/>
  <c r="AM9" i="18"/>
  <c r="AN9" i="18"/>
  <c r="AM8" i="30"/>
  <c r="AN8" i="30"/>
  <c r="AM12" i="17"/>
  <c r="AN12" i="17"/>
  <c r="EQ8" i="29"/>
  <c r="ER8" i="29"/>
  <c r="ES8" i="29"/>
  <c r="EV8" i="29"/>
  <c r="EW8" i="29"/>
  <c r="CO12" i="28"/>
  <c r="CP12" i="28"/>
  <c r="CQ12" i="28"/>
  <c r="CR12" i="28"/>
  <c r="CS12" i="28"/>
  <c r="AM11" i="4"/>
  <c r="AN11" i="4"/>
  <c r="H11" i="22"/>
  <c r="EX8" i="29" l="1"/>
  <c r="EU8" i="29"/>
  <c r="AM9" i="24"/>
  <c r="AN9" i="24"/>
  <c r="AM12" i="24"/>
  <c r="AN12" i="24"/>
  <c r="AM15" i="24"/>
  <c r="AN15" i="24"/>
  <c r="AM14" i="26" l="1"/>
  <c r="AM7" i="26"/>
  <c r="AM15" i="26"/>
  <c r="AM17" i="26"/>
  <c r="AM16" i="26"/>
  <c r="AM19" i="26"/>
  <c r="AM13" i="26"/>
  <c r="AM22" i="26"/>
  <c r="AM8" i="26"/>
  <c r="AM21" i="26"/>
  <c r="AM11" i="26"/>
  <c r="AM9" i="26"/>
  <c r="AM12" i="26"/>
  <c r="H6" i="22" l="1"/>
  <c r="H8" i="22"/>
  <c r="H19" i="22"/>
  <c r="H15" i="22"/>
  <c r="H17" i="22"/>
  <c r="H14" i="22"/>
  <c r="H10" i="22"/>
  <c r="H20" i="22"/>
  <c r="H7" i="22"/>
  <c r="H12" i="22"/>
  <c r="H13" i="22"/>
  <c r="H16" i="22"/>
  <c r="H5" i="22"/>
  <c r="C23" i="21" l="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AJ23" i="21"/>
  <c r="AK23" i="21"/>
  <c r="AL23" i="21"/>
  <c r="AM23" i="21"/>
  <c r="AN23" i="21"/>
  <c r="AO23" i="21"/>
  <c r="AP23" i="21"/>
  <c r="AQ23" i="21"/>
  <c r="AR23" i="21"/>
  <c r="AS23" i="21"/>
  <c r="AT23" i="21"/>
  <c r="AU23" i="21"/>
  <c r="AV23" i="21"/>
  <c r="AW23" i="21"/>
  <c r="AX23" i="21"/>
  <c r="AY23" i="21"/>
  <c r="AZ23" i="21"/>
  <c r="BA23" i="21"/>
  <c r="BB23" i="21"/>
  <c r="BC23" i="21"/>
  <c r="BD23" i="21"/>
  <c r="BE23" i="21"/>
  <c r="BF23" i="21"/>
  <c r="BG23" i="21"/>
  <c r="BH23" i="21"/>
  <c r="BI23" i="21"/>
  <c r="BJ23" i="21"/>
  <c r="BK23" i="21"/>
  <c r="BL23" i="21"/>
  <c r="BM23" i="21"/>
  <c r="BN23" i="21"/>
  <c r="BO23" i="21"/>
  <c r="BP23" i="21"/>
  <c r="BQ23" i="21"/>
  <c r="BR23" i="21"/>
  <c r="BS23" i="21"/>
  <c r="BT23" i="21"/>
  <c r="BU23" i="21"/>
  <c r="BV23" i="21"/>
  <c r="BW23" i="21"/>
  <c r="BX23" i="21"/>
  <c r="BY23" i="21"/>
  <c r="BZ23" i="21"/>
  <c r="CA23" i="21"/>
  <c r="CB23" i="21"/>
  <c r="CC23" i="21"/>
  <c r="CD23" i="21"/>
  <c r="CE23" i="21"/>
  <c r="CF23" i="21"/>
  <c r="CG23" i="21"/>
  <c r="CH23" i="21"/>
  <c r="CI23" i="21"/>
  <c r="CJ23" i="21"/>
  <c r="CK23" i="21"/>
  <c r="CL23" i="21"/>
  <c r="CM23" i="21"/>
  <c r="CN23" i="21"/>
  <c r="CO23" i="21"/>
  <c r="CP23" i="21"/>
  <c r="CQ23" i="21"/>
  <c r="C23" i="30" l="1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AI23" i="30"/>
  <c r="AJ23" i="30"/>
  <c r="AK23" i="30"/>
  <c r="AL23" i="30"/>
  <c r="AM19" i="30"/>
  <c r="AN19" i="30"/>
  <c r="AM18" i="30"/>
  <c r="AN18" i="30"/>
  <c r="AM10" i="30"/>
  <c r="AN10" i="30"/>
  <c r="AM12" i="30"/>
  <c r="AN12" i="30"/>
  <c r="AM14" i="30"/>
  <c r="AN14" i="30"/>
  <c r="AM11" i="30"/>
  <c r="AN11" i="30"/>
  <c r="AM15" i="30"/>
  <c r="AN15" i="30"/>
  <c r="AM20" i="30"/>
  <c r="AN20" i="30"/>
  <c r="AM17" i="30"/>
  <c r="AN17" i="30"/>
  <c r="AM16" i="30"/>
  <c r="AN16" i="30"/>
  <c r="AM22" i="30"/>
  <c r="AN22" i="30"/>
  <c r="AM7" i="30"/>
  <c r="AN7" i="30"/>
  <c r="EU11" i="29"/>
  <c r="EV11" i="29"/>
  <c r="EW11" i="29"/>
  <c r="EU19" i="29"/>
  <c r="EV19" i="29"/>
  <c r="EW19" i="29"/>
  <c r="EU20" i="29"/>
  <c r="EV20" i="29"/>
  <c r="EW20" i="29"/>
  <c r="EU16" i="29"/>
  <c r="EV16" i="29"/>
  <c r="EW16" i="29"/>
  <c r="EU18" i="29"/>
  <c r="EV18" i="29"/>
  <c r="EW18" i="29"/>
  <c r="EU21" i="29"/>
  <c r="EV21" i="29"/>
  <c r="EW21" i="29"/>
  <c r="EU10" i="29"/>
  <c r="EV10" i="29"/>
  <c r="EW10" i="29"/>
  <c r="EU12" i="29"/>
  <c r="EV12" i="29"/>
  <c r="EW12" i="29"/>
  <c r="EU17" i="29"/>
  <c r="EV17" i="29"/>
  <c r="EW17" i="29"/>
  <c r="EU15" i="29"/>
  <c r="EV15" i="29"/>
  <c r="EW15" i="29"/>
  <c r="EU23" i="29"/>
  <c r="EV23" i="29"/>
  <c r="EW23" i="29"/>
  <c r="EU14" i="29"/>
  <c r="EV14" i="29"/>
  <c r="EW14" i="29"/>
  <c r="EU13" i="29"/>
  <c r="EV13" i="29"/>
  <c r="EW13" i="29"/>
  <c r="EQ11" i="29"/>
  <c r="ER11" i="29"/>
  <c r="ES11" i="29"/>
  <c r="EQ19" i="29"/>
  <c r="ER19" i="29"/>
  <c r="ES19" i="29"/>
  <c r="EQ20" i="29"/>
  <c r="ER20" i="29"/>
  <c r="ES20" i="29"/>
  <c r="EQ16" i="29"/>
  <c r="ER16" i="29"/>
  <c r="ES16" i="29"/>
  <c r="EQ18" i="29"/>
  <c r="ER18" i="29"/>
  <c r="ES18" i="29"/>
  <c r="EQ21" i="29"/>
  <c r="ER21" i="29"/>
  <c r="ES21" i="29"/>
  <c r="EQ10" i="29"/>
  <c r="ER10" i="29"/>
  <c r="ES10" i="29"/>
  <c r="EQ12" i="29"/>
  <c r="ER12" i="29"/>
  <c r="ES12" i="29"/>
  <c r="EQ17" i="29"/>
  <c r="ER17" i="29"/>
  <c r="ES17" i="29"/>
  <c r="EQ15" i="29"/>
  <c r="ER15" i="29"/>
  <c r="ES15" i="29"/>
  <c r="EQ23" i="29"/>
  <c r="ER23" i="29"/>
  <c r="ES23" i="29"/>
  <c r="EQ14" i="29"/>
  <c r="ER14" i="29"/>
  <c r="ES14" i="29"/>
  <c r="EQ13" i="29"/>
  <c r="ER13" i="29"/>
  <c r="ES13" i="29"/>
  <c r="C24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W24" i="29"/>
  <c r="AX24" i="29"/>
  <c r="AY24" i="29"/>
  <c r="AZ24" i="29"/>
  <c r="BA24" i="29"/>
  <c r="BB24" i="29"/>
  <c r="BC24" i="29"/>
  <c r="BD24" i="29"/>
  <c r="BE24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 l="1"/>
  <c r="EU24" i="29"/>
  <c r="EV24" i="29"/>
  <c r="ER24" i="29"/>
  <c r="EW24" i="29"/>
  <c r="ES24" i="29"/>
  <c r="CO22" i="28" l="1"/>
  <c r="CP22" i="28"/>
  <c r="CQ22" i="28"/>
  <c r="CR22" i="28"/>
  <c r="CS22" i="28"/>
  <c r="CO15" i="28"/>
  <c r="CP15" i="28"/>
  <c r="CQ15" i="28"/>
  <c r="CR15" i="28"/>
  <c r="CS15" i="28"/>
  <c r="CO21" i="28"/>
  <c r="CP21" i="28"/>
  <c r="CQ21" i="28"/>
  <c r="CR21" i="28"/>
  <c r="CS21" i="28"/>
  <c r="CO19" i="28"/>
  <c r="CP19" i="28"/>
  <c r="CQ19" i="28"/>
  <c r="CR19" i="28"/>
  <c r="CS19" i="28"/>
  <c r="CO13" i="28"/>
  <c r="CP13" i="28"/>
  <c r="CQ13" i="28"/>
  <c r="CR13" i="28"/>
  <c r="CS13" i="28"/>
  <c r="CO11" i="28"/>
  <c r="CP11" i="28"/>
  <c r="CQ11" i="28"/>
  <c r="CR11" i="28"/>
  <c r="CS11" i="28"/>
  <c r="CO9" i="28"/>
  <c r="CP9" i="28"/>
  <c r="CQ9" i="28"/>
  <c r="CR9" i="28"/>
  <c r="CS9" i="28"/>
  <c r="CO16" i="28"/>
  <c r="CP16" i="28"/>
  <c r="CQ16" i="28"/>
  <c r="CR16" i="28"/>
  <c r="CS16" i="28"/>
  <c r="CO8" i="28"/>
  <c r="CP8" i="28"/>
  <c r="CQ8" i="28"/>
  <c r="CR8" i="28"/>
  <c r="CS8" i="28"/>
  <c r="CO7" i="28"/>
  <c r="CP7" i="28"/>
  <c r="CQ7" i="28"/>
  <c r="CR7" i="28"/>
  <c r="CS7" i="28"/>
  <c r="CO20" i="28"/>
  <c r="CP20" i="28"/>
  <c r="CQ20" i="28"/>
  <c r="CR20" i="28"/>
  <c r="CS20" i="28"/>
  <c r="CO18" i="28"/>
  <c r="CP18" i="28"/>
  <c r="CQ18" i="28"/>
  <c r="CR18" i="28"/>
  <c r="CS18" i="28"/>
  <c r="CS10" i="28"/>
  <c r="CR10" i="28"/>
  <c r="CQ10" i="28"/>
  <c r="CP10" i="28"/>
  <c r="CO10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AS23" i="28"/>
  <c r="AT23" i="28"/>
  <c r="AU23" i="28"/>
  <c r="AV23" i="28"/>
  <c r="AW23" i="28"/>
  <c r="AX23" i="28"/>
  <c r="AY23" i="28"/>
  <c r="AZ23" i="28"/>
  <c r="BA23" i="28"/>
  <c r="BB23" i="28"/>
  <c r="BC23" i="28"/>
  <c r="BD23" i="28"/>
  <c r="BE23" i="28"/>
  <c r="BF23" i="28"/>
  <c r="BG23" i="28"/>
  <c r="BH23" i="28"/>
  <c r="BI23" i="28"/>
  <c r="BJ23" i="28"/>
  <c r="BK23" i="28"/>
  <c r="BL23" i="28"/>
  <c r="BM23" i="28"/>
  <c r="BN23" i="28"/>
  <c r="BO23" i="28"/>
  <c r="BP23" i="28"/>
  <c r="BQ23" i="28"/>
  <c r="BR23" i="28"/>
  <c r="BS23" i="28"/>
  <c r="BT23" i="28"/>
  <c r="BU23" i="28"/>
  <c r="BV23" i="28"/>
  <c r="BW23" i="28"/>
  <c r="BX23" i="28"/>
  <c r="BY23" i="28"/>
  <c r="BZ23" i="28"/>
  <c r="CA23" i="28"/>
  <c r="CB23" i="28"/>
  <c r="CC23" i="28"/>
  <c r="CD23" i="28"/>
  <c r="CE23" i="28"/>
  <c r="CF23" i="28"/>
  <c r="CG23" i="28"/>
  <c r="CH23" i="28"/>
  <c r="CI23" i="28"/>
  <c r="CJ23" i="28"/>
  <c r="CK23" i="28"/>
  <c r="CL23" i="28"/>
  <c r="CM23" i="28"/>
  <c r="CN23" i="28"/>
  <c r="CV16" i="21"/>
  <c r="CV13" i="21"/>
  <c r="CV11" i="21"/>
  <c r="CV12" i="21"/>
  <c r="CV19" i="21"/>
  <c r="CV21" i="21"/>
  <c r="CV9" i="21"/>
  <c r="CV22" i="21"/>
  <c r="CV10" i="21"/>
  <c r="CV7" i="21"/>
  <c r="CV8" i="21"/>
  <c r="CV14" i="21"/>
  <c r="CV17" i="21"/>
  <c r="CS23" i="21" l="1"/>
  <c r="CT23" i="21"/>
  <c r="CR23" i="21"/>
  <c r="CV23" i="21"/>
  <c r="CP23" i="28"/>
  <c r="CR23" i="28"/>
  <c r="CQ23" i="28"/>
  <c r="CO23" i="28"/>
  <c r="CS23" i="28"/>
  <c r="CU23" i="21"/>
  <c r="AM9" i="30" l="1"/>
  <c r="AM23" i="30" s="1"/>
  <c r="AN9" i="30"/>
  <c r="AN23" i="30" s="1"/>
  <c r="AL23" i="32"/>
  <c r="AK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N22" i="32"/>
  <c r="AM22" i="32"/>
  <c r="AN19" i="32"/>
  <c r="AM19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8" i="32"/>
  <c r="AM8" i="32"/>
  <c r="AN7" i="32"/>
  <c r="AM7" i="32"/>
  <c r="EX14" i="29"/>
  <c r="ET14" i="29"/>
  <c r="EX23" i="29"/>
  <c r="ET23" i="29"/>
  <c r="EX15" i="29"/>
  <c r="ET15" i="29"/>
  <c r="EX17" i="29"/>
  <c r="ET17" i="29"/>
  <c r="ET12" i="29"/>
  <c r="EX12" i="29"/>
  <c r="EX10" i="29"/>
  <c r="ET10" i="29"/>
  <c r="EX21" i="29"/>
  <c r="ET21" i="29"/>
  <c r="ET18" i="29"/>
  <c r="EX18" i="29"/>
  <c r="EX16" i="29"/>
  <c r="ET16" i="29"/>
  <c r="EX20" i="29"/>
  <c r="ET20" i="29"/>
  <c r="EX19" i="29"/>
  <c r="ET19" i="29"/>
  <c r="ET11" i="29"/>
  <c r="EX11" i="29"/>
  <c r="EX13" i="29"/>
  <c r="ET13" i="29"/>
  <c r="C23" i="28"/>
  <c r="AN14" i="26"/>
  <c r="AN9" i="26"/>
  <c r="AN12" i="26"/>
  <c r="AN7" i="26"/>
  <c r="AN15" i="26"/>
  <c r="AN17" i="26"/>
  <c r="AN16" i="26"/>
  <c r="AN19" i="26"/>
  <c r="AN13" i="26"/>
  <c r="AN22" i="26"/>
  <c r="AN8" i="26"/>
  <c r="AN21" i="26"/>
  <c r="AN11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AI23" i="26"/>
  <c r="AJ23" i="26"/>
  <c r="AK23" i="26"/>
  <c r="AL23" i="26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AM15" i="4"/>
  <c r="AN15" i="4"/>
  <c r="AM21" i="4"/>
  <c r="AN21" i="4"/>
  <c r="AM20" i="4"/>
  <c r="AN20" i="4"/>
  <c r="AM16" i="4"/>
  <c r="AN16" i="4"/>
  <c r="AM14" i="4"/>
  <c r="AN14" i="4"/>
  <c r="AM9" i="4"/>
  <c r="AN9" i="4"/>
  <c r="AM8" i="4"/>
  <c r="AN8" i="4"/>
  <c r="AM17" i="4"/>
  <c r="AN17" i="4"/>
  <c r="AM10" i="4"/>
  <c r="AN10" i="4"/>
  <c r="AM19" i="4"/>
  <c r="AN19" i="4"/>
  <c r="AM7" i="4"/>
  <c r="AN7" i="4"/>
  <c r="AM12" i="4"/>
  <c r="AN12" i="4"/>
  <c r="AM18" i="4"/>
  <c r="AN18" i="4"/>
  <c r="AN21" i="18"/>
  <c r="AM21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AN21" i="17"/>
  <c r="AM21" i="17"/>
  <c r="AL22" i="17"/>
  <c r="AK22" i="17"/>
  <c r="C24" i="20" s="1"/>
  <c r="AJ22" i="17"/>
  <c r="AI22" i="17"/>
  <c r="C23" i="20" s="1"/>
  <c r="AH22" i="17"/>
  <c r="AG22" i="17"/>
  <c r="C22" i="20" s="1"/>
  <c r="AF22" i="17"/>
  <c r="AE22" i="17"/>
  <c r="C21" i="20" s="1"/>
  <c r="AD22" i="17"/>
  <c r="AC22" i="17"/>
  <c r="C20" i="20" s="1"/>
  <c r="AB22" i="17"/>
  <c r="AA22" i="17"/>
  <c r="C19" i="20" s="1"/>
  <c r="Z22" i="17"/>
  <c r="Y22" i="17"/>
  <c r="C18" i="20" s="1"/>
  <c r="X22" i="17"/>
  <c r="W22" i="17"/>
  <c r="C17" i="20" s="1"/>
  <c r="V22" i="17"/>
  <c r="U22" i="17"/>
  <c r="C16" i="20" s="1"/>
  <c r="T22" i="17"/>
  <c r="S22" i="17"/>
  <c r="C15" i="20" s="1"/>
  <c r="R22" i="17"/>
  <c r="Q22" i="17"/>
  <c r="C14" i="20" s="1"/>
  <c r="P22" i="17"/>
  <c r="O22" i="17"/>
  <c r="C13" i="20" s="1"/>
  <c r="N22" i="17"/>
  <c r="M22" i="17"/>
  <c r="C12" i="20" s="1"/>
  <c r="L22" i="17"/>
  <c r="K22" i="17"/>
  <c r="C11" i="20" s="1"/>
  <c r="J22" i="17"/>
  <c r="I22" i="17"/>
  <c r="C10" i="20" s="1"/>
  <c r="H22" i="17"/>
  <c r="G22" i="17"/>
  <c r="C9" i="20" s="1"/>
  <c r="F22" i="17"/>
  <c r="E22" i="17"/>
  <c r="C8" i="20" s="1"/>
  <c r="D22" i="17"/>
  <c r="C22" i="17"/>
  <c r="C7" i="20" s="1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AL22" i="4"/>
  <c r="AK22" i="4"/>
  <c r="C24" i="8" s="1"/>
  <c r="AJ22" i="4"/>
  <c r="AI22" i="4"/>
  <c r="C23" i="8" s="1"/>
  <c r="AH22" i="4"/>
  <c r="AG22" i="4"/>
  <c r="C22" i="8" s="1"/>
  <c r="AF22" i="4"/>
  <c r="AE22" i="4"/>
  <c r="C21" i="8" s="1"/>
  <c r="AD22" i="4"/>
  <c r="AC22" i="4"/>
  <c r="C20" i="8" s="1"/>
  <c r="AB22" i="4"/>
  <c r="AA22" i="4"/>
  <c r="C19" i="8" s="1"/>
  <c r="Z22" i="4"/>
  <c r="Y22" i="4"/>
  <c r="C18" i="8" s="1"/>
  <c r="X22" i="4"/>
  <c r="W22" i="4"/>
  <c r="C17" i="8" s="1"/>
  <c r="V22" i="4"/>
  <c r="U22" i="4"/>
  <c r="C16" i="8" s="1"/>
  <c r="T22" i="4"/>
  <c r="S22" i="4"/>
  <c r="C15" i="8" s="1"/>
  <c r="R22" i="4"/>
  <c r="Q22" i="4"/>
  <c r="C14" i="8" s="1"/>
  <c r="P22" i="4"/>
  <c r="O22" i="4"/>
  <c r="C13" i="8" s="1"/>
  <c r="N22" i="4"/>
  <c r="M22" i="4"/>
  <c r="C12" i="8" s="1"/>
  <c r="L22" i="4"/>
  <c r="K22" i="4"/>
  <c r="C11" i="8" s="1"/>
  <c r="J22" i="4"/>
  <c r="I22" i="4"/>
  <c r="C10" i="8" s="1"/>
  <c r="H22" i="4"/>
  <c r="G22" i="4"/>
  <c r="C9" i="8" s="1"/>
  <c r="F22" i="4"/>
  <c r="E22" i="4"/>
  <c r="C8" i="8" s="1"/>
  <c r="D22" i="4"/>
  <c r="C22" i="4"/>
  <c r="C7" i="8" s="1"/>
  <c r="AN20" i="18"/>
  <c r="AM20" i="18"/>
  <c r="AN15" i="18"/>
  <c r="AM15" i="18"/>
  <c r="AN16" i="18"/>
  <c r="AM16" i="18"/>
  <c r="AN14" i="18"/>
  <c r="AM14" i="18"/>
  <c r="AN19" i="18"/>
  <c r="AM19" i="18"/>
  <c r="AN17" i="18"/>
  <c r="AM17" i="18"/>
  <c r="AN13" i="18"/>
  <c r="AM13" i="18"/>
  <c r="AN18" i="18"/>
  <c r="AM18" i="18"/>
  <c r="AN6" i="18"/>
  <c r="AM6" i="18"/>
  <c r="AN11" i="18"/>
  <c r="AM11" i="18"/>
  <c r="AN12" i="18"/>
  <c r="AM12" i="18"/>
  <c r="AN8" i="18"/>
  <c r="AM8" i="18"/>
  <c r="AN20" i="17"/>
  <c r="AM20" i="17"/>
  <c r="AN15" i="17"/>
  <c r="AM15" i="17"/>
  <c r="AN16" i="17"/>
  <c r="AM16" i="17"/>
  <c r="AN19" i="17"/>
  <c r="AM19" i="17"/>
  <c r="AN9" i="17"/>
  <c r="AM9" i="17"/>
  <c r="AN8" i="17"/>
  <c r="AM8" i="17"/>
  <c r="AN14" i="17"/>
  <c r="AM14" i="17"/>
  <c r="AN10" i="17"/>
  <c r="AM10" i="17"/>
  <c r="AN11" i="17"/>
  <c r="AM11" i="17"/>
  <c r="AN13" i="17"/>
  <c r="AM13" i="17"/>
  <c r="AN17" i="17"/>
  <c r="AM17" i="17"/>
  <c r="AN18" i="17"/>
  <c r="AM18" i="17"/>
  <c r="AN6" i="4"/>
  <c r="AM6" i="4"/>
  <c r="AN23" i="32" l="1"/>
  <c r="C25" i="8"/>
  <c r="D18" i="8" s="1"/>
  <c r="AN23" i="24"/>
  <c r="AM23" i="26"/>
  <c r="AM23" i="24"/>
  <c r="ET24" i="29"/>
  <c r="EX24" i="29"/>
  <c r="AM23" i="32"/>
  <c r="AN23" i="26"/>
  <c r="H21" i="22"/>
  <c r="AM22" i="18"/>
  <c r="AN22" i="18"/>
  <c r="AM22" i="17"/>
  <c r="AN22" i="17"/>
  <c r="C25" i="20"/>
  <c r="D18" i="20" s="1"/>
  <c r="AM22" i="14"/>
  <c r="AN22" i="14"/>
  <c r="AM22" i="4"/>
  <c r="AN22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<sst xmlns="http://schemas.openxmlformats.org/spreadsheetml/2006/main" count="1354" uniqueCount="90">
  <si>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</si>
  <si>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</si>
  <si>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</si>
  <si>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</si>
  <si>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</si>
  <si>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</si>
  <si>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</si>
  <si>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</si>
  <si>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</si>
  <si>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</si>
  <si>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</si>
  <si>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</si>
  <si>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</si>
  <si>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</si>
  <si>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</si>
  <si>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</si>
  <si>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</si>
  <si>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</si>
  <si>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</si>
  <si>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</si>
  <si>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</si>
  <si>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</si>
  <si>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</si>
  <si>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</si>
  <si>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</si>
  <si>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</si>
  <si>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</si>
  <si>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</si>
  <si>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</si>
  <si>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</si>
  <si>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</si>
  <si>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</si>
  <si>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</si>
  <si>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</si>
  <si>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</si>
  <si>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</si>
  <si>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</si>
  <si>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</si>
  <si>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</si>
  <si>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</si>
  <si>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</si>
  <si>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</si>
  <si>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</si>
  <si>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</si>
  <si>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</si>
  <si>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</si>
  <si>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</si>
  <si>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</si>
  <si>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</si>
  <si>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</si>
  <si>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</si>
  <si>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</si>
  <si>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</si>
  <si>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</si>
  <si>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</si>
  <si>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</si>
  <si>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</si>
  <si>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</si>
  <si>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2017 წლის IV კვარტლის  განმავლობაში დაზღვეულ სატრანსპორტო საშუალებათა რაოდენობა</t>
  </si>
  <si>
    <t>2017 წლის IV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</si>
  <si>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2017 წლის IV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</si>
  <si>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2017 წლის IV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</si>
  <si>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2017 წლის IV კვარტლის განმავლობაში სადაზღვევო კომპანიების მიერ ანაზღაურებული ზარალების ოდენობა</t>
  </si>
  <si>
    <t>2017 წლის IV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</si>
  <si>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2017 წლის IV კვარტლის მონაცემებით (პირდაპირი დაზღვევის საქმიანობა)</t>
  </si>
  <si>
    <t xml:space="preserve">2017 წლის IV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</si>
  <si>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2017 წლის IV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</si>
  <si>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2017 წლის IV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</si>
  <si>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2017 წლის IV კვარტლის მონაცემებით (გადაზღვევის საქმიანობა)</t>
  </si>
  <si>
    <t>საანგარიშო თარიღი: 31.12.2017</t>
  </si>
  <si>
    <t>საანგარიშო პერიოდი: 01.01.2017 - 31.12.2017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</si>
  <si>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(01.01.2017 - 31.12.2017)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</si>
  <si>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(01.01.2017 - 31.12.2017)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</si>
  <si>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(01.01.2017 - 31.12.2017)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</si>
  <si>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(01.01.2017 - 31.12.2017)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</si>
  <si>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(01.01.2017 - 31.12.2017) დამდგარი ზარალების ოდენობას</t>
  </si>
  <si>
    <t>გამომუშავებული პრემია შეესაბამება საანგარიშო პერიოდში (01.01.2017 - 31.12.2017)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</si>
  <si>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(01.01.2017- 31.12.2017)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</si>
  <si>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სს ”პსპ დაზღვევა”</t>
  </si>
  <si>
    <t>სს სადაზღვევო კომპანია "უნისონი"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</si>
  <si>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</si>
  <si>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</si>
  <si>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</si>
  <si>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</si>
  <si>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</si>
  <si>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</si>
  <si>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</si>
  <si>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</si>
  <si>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სს სადაზღვევო კომპანია პრაიმი</t>
  </si>
  <si>
    <t>სს ,,საერთაშორისო სადაზღვევო კომპანია კამარა“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</si>
</sst>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W27"/>
  <sheetViews>
    <sheetView tabSelected="1" zoomScale="85" zoomScaleNormal="85" workbookViewId="0">
      <pane xSplit="2" ySplit="6" topLeftCell="S7" activePane="bottomRight" state="frozen"/>
      <selection pane="topRight" activeCell="C1" sqref="C1"/>
      <selection pane="bottomLeft" activeCell="A6" sqref="A6"/>
      <selection pane="bottomRight" activeCell="Y9" sqref="Y9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1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1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1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1" s="22" customFormat="1" ht="89.25" customHeight="1" x14ac:dyDescent="0.2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1" s="22" customFormat="1" ht="42" customHeight="1" x14ac:dyDescent="0.2">
      <c r="A5" s="98"/>
      <c r="B5" s="98"/>
      <c r="C5" s="103" t="s">
        <v>44</v>
      </c>
      <c r="D5" s="103"/>
      <c r="E5" s="103"/>
      <c r="F5" s="103"/>
      <c r="G5" s="68" t="s">
        <v>45</v>
      </c>
      <c r="H5" s="103" t="s">
        <v>44</v>
      </c>
      <c r="I5" s="103"/>
      <c r="J5" s="103"/>
      <c r="K5" s="103"/>
      <c r="L5" s="68" t="s">
        <v>45</v>
      </c>
      <c r="M5" s="103" t="s">
        <v>44</v>
      </c>
      <c r="N5" s="103"/>
      <c r="O5" s="103"/>
      <c r="P5" s="103"/>
      <c r="Q5" s="68" t="s">
        <v>45</v>
      </c>
      <c r="R5" s="103" t="s">
        <v>44</v>
      </c>
      <c r="S5" s="103"/>
      <c r="T5" s="103"/>
      <c r="U5" s="103"/>
      <c r="V5" s="104" t="s">
        <v>45</v>
      </c>
      <c r="W5" s="105"/>
      <c r="X5" s="105"/>
      <c r="Y5" s="106"/>
      <c r="Z5" s="103" t="s">
        <v>44</v>
      </c>
      <c r="AA5" s="103"/>
      <c r="AB5" s="103"/>
      <c r="AC5" s="103"/>
      <c r="AD5" s="68" t="s">
        <v>45</v>
      </c>
      <c r="AE5" s="103" t="s">
        <v>44</v>
      </c>
      <c r="AF5" s="103"/>
      <c r="AG5" s="103"/>
      <c r="AH5" s="103"/>
      <c r="AI5" s="68" t="s">
        <v>45</v>
      </c>
      <c r="AJ5" s="103" t="s">
        <v>44</v>
      </c>
      <c r="AK5" s="103"/>
      <c r="AL5" s="103"/>
      <c r="AM5" s="103"/>
      <c r="AN5" s="68" t="s">
        <v>45</v>
      </c>
      <c r="AO5" s="103" t="s">
        <v>44</v>
      </c>
      <c r="AP5" s="103"/>
      <c r="AQ5" s="103"/>
      <c r="AR5" s="103"/>
      <c r="AS5" s="68" t="s">
        <v>45</v>
      </c>
      <c r="AT5" s="103" t="s">
        <v>44</v>
      </c>
      <c r="AU5" s="103"/>
      <c r="AV5" s="103"/>
      <c r="AW5" s="103"/>
      <c r="AX5" s="68" t="s">
        <v>45</v>
      </c>
      <c r="AY5" s="103" t="s">
        <v>44</v>
      </c>
      <c r="AZ5" s="103"/>
      <c r="BA5" s="103"/>
      <c r="BB5" s="103"/>
      <c r="BC5" s="68" t="s">
        <v>45</v>
      </c>
      <c r="BD5" s="103" t="s">
        <v>44</v>
      </c>
      <c r="BE5" s="103"/>
      <c r="BF5" s="103"/>
      <c r="BG5" s="103"/>
      <c r="BH5" s="68" t="s">
        <v>45</v>
      </c>
      <c r="BI5" s="103" t="s">
        <v>44</v>
      </c>
      <c r="BJ5" s="103"/>
      <c r="BK5" s="103"/>
      <c r="BL5" s="103"/>
      <c r="BM5" s="68" t="s">
        <v>45</v>
      </c>
      <c r="BN5" s="103" t="s">
        <v>44</v>
      </c>
      <c r="BO5" s="103"/>
      <c r="BP5" s="103"/>
      <c r="BQ5" s="103"/>
      <c r="BR5" s="68" t="s">
        <v>45</v>
      </c>
      <c r="BS5" s="103" t="s">
        <v>44</v>
      </c>
      <c r="BT5" s="103"/>
      <c r="BU5" s="103"/>
      <c r="BV5" s="103"/>
      <c r="BW5" s="68" t="s">
        <v>45</v>
      </c>
      <c r="BX5" s="103" t="s">
        <v>44</v>
      </c>
      <c r="BY5" s="103"/>
      <c r="BZ5" s="103"/>
      <c r="CA5" s="103"/>
      <c r="CB5" s="68" t="s">
        <v>45</v>
      </c>
      <c r="CC5" s="103" t="s">
        <v>44</v>
      </c>
      <c r="CD5" s="103"/>
      <c r="CE5" s="103"/>
      <c r="CF5" s="103"/>
      <c r="CG5" s="68" t="s">
        <v>45</v>
      </c>
      <c r="CH5" s="103" t="s">
        <v>44</v>
      </c>
      <c r="CI5" s="103"/>
      <c r="CJ5" s="103"/>
      <c r="CK5" s="103"/>
      <c r="CL5" s="68" t="s">
        <v>45</v>
      </c>
      <c r="CM5" s="103" t="s">
        <v>44</v>
      </c>
      <c r="CN5" s="103"/>
      <c r="CO5" s="103"/>
      <c r="CP5" s="103"/>
      <c r="CQ5" s="68" t="s">
        <v>45</v>
      </c>
      <c r="CR5" s="103" t="s">
        <v>44</v>
      </c>
      <c r="CS5" s="103"/>
      <c r="CT5" s="103"/>
      <c r="CU5" s="103"/>
      <c r="CV5" s="68" t="s">
        <v>45</v>
      </c>
    </row>
    <row r="6" spans="1:101" s="70" customFormat="1" ht="45" x14ac:dyDescent="0.2">
      <c r="A6" s="99"/>
      <c r="B6" s="99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51</v>
      </c>
      <c r="W6" s="71" t="s">
        <v>52</v>
      </c>
      <c r="X6" s="71" t="s">
        <v>53</v>
      </c>
      <c r="Y6" s="71" t="s">
        <v>14</v>
      </c>
      <c r="Z6" s="71" t="s">
        <v>51</v>
      </c>
      <c r="AA6" s="71" t="s">
        <v>52</v>
      </c>
      <c r="AB6" s="71" t="s">
        <v>53</v>
      </c>
      <c r="AC6" s="71" t="s">
        <v>14</v>
      </c>
      <c r="AD6" s="71" t="s">
        <v>14</v>
      </c>
      <c r="AE6" s="71" t="s">
        <v>51</v>
      </c>
      <c r="AF6" s="71" t="s">
        <v>52</v>
      </c>
      <c r="AG6" s="71" t="s">
        <v>53</v>
      </c>
      <c r="AH6" s="71" t="s">
        <v>14</v>
      </c>
      <c r="AI6" s="71" t="s">
        <v>14</v>
      </c>
      <c r="AJ6" s="71" t="s">
        <v>51</v>
      </c>
      <c r="AK6" s="71" t="s">
        <v>52</v>
      </c>
      <c r="AL6" s="71" t="s">
        <v>53</v>
      </c>
      <c r="AM6" s="71" t="s">
        <v>14</v>
      </c>
      <c r="AN6" s="71" t="s">
        <v>14</v>
      </c>
      <c r="AO6" s="71" t="s">
        <v>51</v>
      </c>
      <c r="AP6" s="71" t="s">
        <v>52</v>
      </c>
      <c r="AQ6" s="71" t="s">
        <v>53</v>
      </c>
      <c r="AR6" s="71" t="s">
        <v>14</v>
      </c>
      <c r="AS6" s="71" t="s">
        <v>14</v>
      </c>
      <c r="AT6" s="71" t="s">
        <v>51</v>
      </c>
      <c r="AU6" s="71" t="s">
        <v>52</v>
      </c>
      <c r="AV6" s="71" t="s">
        <v>53</v>
      </c>
      <c r="AW6" s="71" t="s">
        <v>14</v>
      </c>
      <c r="AX6" s="71" t="s">
        <v>14</v>
      </c>
      <c r="AY6" s="71" t="s">
        <v>51</v>
      </c>
      <c r="AZ6" s="71" t="s">
        <v>52</v>
      </c>
      <c r="BA6" s="71" t="s">
        <v>53</v>
      </c>
      <c r="BB6" s="71" t="s">
        <v>14</v>
      </c>
      <c r="BC6" s="71" t="s">
        <v>14</v>
      </c>
      <c r="BD6" s="71" t="s">
        <v>51</v>
      </c>
      <c r="BE6" s="71" t="s">
        <v>52</v>
      </c>
      <c r="BF6" s="71" t="s">
        <v>53</v>
      </c>
      <c r="BG6" s="71" t="s">
        <v>14</v>
      </c>
      <c r="BH6" s="71" t="s">
        <v>14</v>
      </c>
      <c r="BI6" s="71" t="s">
        <v>51</v>
      </c>
      <c r="BJ6" s="71" t="s">
        <v>52</v>
      </c>
      <c r="BK6" s="71" t="s">
        <v>53</v>
      </c>
      <c r="BL6" s="71" t="s">
        <v>14</v>
      </c>
      <c r="BM6" s="71" t="s">
        <v>14</v>
      </c>
      <c r="BN6" s="71" t="s">
        <v>51</v>
      </c>
      <c r="BO6" s="71" t="s">
        <v>52</v>
      </c>
      <c r="BP6" s="71" t="s">
        <v>53</v>
      </c>
      <c r="BQ6" s="71" t="s">
        <v>14</v>
      </c>
      <c r="BR6" s="71" t="s">
        <v>14</v>
      </c>
      <c r="BS6" s="71" t="s">
        <v>51</v>
      </c>
      <c r="BT6" s="71" t="s">
        <v>52</v>
      </c>
      <c r="BU6" s="71" t="s">
        <v>53</v>
      </c>
      <c r="BV6" s="71" t="s">
        <v>14</v>
      </c>
      <c r="BW6" s="71" t="s">
        <v>14</v>
      </c>
      <c r="BX6" s="71" t="s">
        <v>51</v>
      </c>
      <c r="BY6" s="71" t="s">
        <v>52</v>
      </c>
      <c r="BZ6" s="71" t="s">
        <v>53</v>
      </c>
      <c r="CA6" s="71" t="s">
        <v>14</v>
      </c>
      <c r="CB6" s="71" t="s">
        <v>14</v>
      </c>
      <c r="CC6" s="71" t="s">
        <v>51</v>
      </c>
      <c r="CD6" s="71" t="s">
        <v>52</v>
      </c>
      <c r="CE6" s="71" t="s">
        <v>53</v>
      </c>
      <c r="CF6" s="71" t="s">
        <v>14</v>
      </c>
      <c r="CG6" s="71" t="s">
        <v>14</v>
      </c>
      <c r="CH6" s="71" t="s">
        <v>51</v>
      </c>
      <c r="CI6" s="71" t="s">
        <v>52</v>
      </c>
      <c r="CJ6" s="71" t="s">
        <v>53</v>
      </c>
      <c r="CK6" s="71" t="s">
        <v>14</v>
      </c>
      <c r="CL6" s="71" t="s">
        <v>14</v>
      </c>
      <c r="CM6" s="71" t="s">
        <v>51</v>
      </c>
      <c r="CN6" s="71" t="s">
        <v>52</v>
      </c>
      <c r="CO6" s="71" t="s">
        <v>53</v>
      </c>
      <c r="CP6" s="71" t="s">
        <v>14</v>
      </c>
      <c r="CQ6" s="71" t="s">
        <v>14</v>
      </c>
      <c r="CR6" s="71" t="s">
        <v>51</v>
      </c>
      <c r="CS6" s="71" t="s">
        <v>52</v>
      </c>
      <c r="CT6" s="71" t="s">
        <v>53</v>
      </c>
      <c r="CU6" s="71" t="s">
        <v>14</v>
      </c>
      <c r="CV6" s="71" t="s">
        <v>14</v>
      </c>
    </row>
    <row r="7" spans="1:101" s="22" customFormat="1" ht="24.95" customHeight="1" x14ac:dyDescent="0.2">
      <c r="A7" s="53">
        <v>1</v>
      </c>
      <c r="B7" s="54" t="s">
        <v>47</v>
      </c>
      <c r="C7" s="73">
        <v>282</v>
      </c>
      <c r="D7" s="73">
        <v>842022</v>
      </c>
      <c r="E7" s="73">
        <v>0</v>
      </c>
      <c r="F7" s="73">
        <v>842304</v>
      </c>
      <c r="G7" s="73">
        <v>768896</v>
      </c>
      <c r="H7" s="73">
        <v>0</v>
      </c>
      <c r="I7" s="73">
        <v>3939</v>
      </c>
      <c r="J7" s="73">
        <v>0</v>
      </c>
      <c r="K7" s="73">
        <v>3939</v>
      </c>
      <c r="L7" s="73">
        <v>419</v>
      </c>
      <c r="M7" s="73">
        <v>8948</v>
      </c>
      <c r="N7" s="73">
        <v>8114</v>
      </c>
      <c r="O7" s="73">
        <v>190</v>
      </c>
      <c r="P7" s="73">
        <v>17252</v>
      </c>
      <c r="Q7" s="73">
        <v>11792</v>
      </c>
      <c r="R7" s="73">
        <v>216</v>
      </c>
      <c r="S7" s="73">
        <v>0</v>
      </c>
      <c r="T7" s="73">
        <v>0</v>
      </c>
      <c r="U7" s="73">
        <v>216</v>
      </c>
      <c r="V7" s="73">
        <v>205</v>
      </c>
      <c r="W7" s="73">
        <v>0</v>
      </c>
      <c r="X7" s="73">
        <v>0</v>
      </c>
      <c r="Y7" s="73">
        <v>205</v>
      </c>
      <c r="Z7" s="73">
        <v>12870</v>
      </c>
      <c r="AA7" s="73">
        <v>12281</v>
      </c>
      <c r="AB7" s="73">
        <v>1742</v>
      </c>
      <c r="AC7" s="73">
        <v>26893</v>
      </c>
      <c r="AD7" s="73">
        <v>21058</v>
      </c>
      <c r="AE7" s="73">
        <v>10721</v>
      </c>
      <c r="AF7" s="73">
        <v>23747</v>
      </c>
      <c r="AG7" s="73">
        <v>698</v>
      </c>
      <c r="AH7" s="73">
        <v>35166</v>
      </c>
      <c r="AI7" s="73">
        <v>30441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11</v>
      </c>
      <c r="AP7" s="73">
        <v>0</v>
      </c>
      <c r="AQ7" s="73">
        <v>1</v>
      </c>
      <c r="AR7" s="73">
        <v>12</v>
      </c>
      <c r="AS7" s="73">
        <v>9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1</v>
      </c>
      <c r="AZ7" s="73">
        <v>0</v>
      </c>
      <c r="BA7" s="73">
        <v>0</v>
      </c>
      <c r="BB7" s="73">
        <v>1</v>
      </c>
      <c r="BC7" s="73">
        <v>1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7145</v>
      </c>
      <c r="BJ7" s="73">
        <v>91</v>
      </c>
      <c r="BK7" s="73">
        <v>1</v>
      </c>
      <c r="BL7" s="73">
        <v>7237</v>
      </c>
      <c r="BM7" s="73">
        <v>1102</v>
      </c>
      <c r="BN7" s="73">
        <v>9532</v>
      </c>
      <c r="BO7" s="73">
        <v>67108</v>
      </c>
      <c r="BP7" s="73">
        <v>18</v>
      </c>
      <c r="BQ7" s="73">
        <v>76658</v>
      </c>
      <c r="BR7" s="73">
        <v>56252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789</v>
      </c>
      <c r="BY7" s="73">
        <v>2</v>
      </c>
      <c r="BZ7" s="73">
        <v>7</v>
      </c>
      <c r="CA7" s="73">
        <v>798</v>
      </c>
      <c r="CB7" s="73">
        <v>399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679</v>
      </c>
      <c r="CI7" s="73">
        <v>20959</v>
      </c>
      <c r="CJ7" s="73">
        <v>5</v>
      </c>
      <c r="CK7" s="73">
        <v>21643</v>
      </c>
      <c r="CL7" s="73">
        <v>6771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v>51194</v>
      </c>
      <c r="CS7" s="73">
        <v>978263</v>
      </c>
      <c r="CT7" s="73">
        <v>2662</v>
      </c>
      <c r="CU7" s="73">
        <v>1032119</v>
      </c>
      <c r="CV7" s="73">
        <f t="shared" ref="CV7:CV22" si="0">G7+L7+Q7+Y7+AD7+AI7+AN7+AS7+AX7+BC7+BH7+BM7+BR7+BW7+CB7+CG7+CL7+CQ7</f>
        <v>897345</v>
      </c>
      <c r="CW7" s="96"/>
    </row>
    <row r="8" spans="1:101" s="24" customFormat="1" ht="24.95" customHeight="1" x14ac:dyDescent="0.2">
      <c r="A8" s="53">
        <v>2</v>
      </c>
      <c r="B8" s="54" t="s">
        <v>78</v>
      </c>
      <c r="C8" s="73">
        <v>6503</v>
      </c>
      <c r="D8" s="73">
        <v>16</v>
      </c>
      <c r="E8" s="73">
        <v>257275</v>
      </c>
      <c r="F8" s="73">
        <v>263794</v>
      </c>
      <c r="G8" s="73">
        <v>91968</v>
      </c>
      <c r="H8" s="73">
        <v>14263</v>
      </c>
      <c r="I8" s="73">
        <v>2019</v>
      </c>
      <c r="J8" s="73">
        <v>259907</v>
      </c>
      <c r="K8" s="73">
        <v>276189</v>
      </c>
      <c r="L8" s="73">
        <v>101547</v>
      </c>
      <c r="M8" s="73">
        <v>12982</v>
      </c>
      <c r="N8" s="73">
        <v>86</v>
      </c>
      <c r="O8" s="73">
        <v>2647</v>
      </c>
      <c r="P8" s="73">
        <v>15715</v>
      </c>
      <c r="Q8" s="73">
        <v>11309</v>
      </c>
      <c r="R8" s="73">
        <v>21347</v>
      </c>
      <c r="S8" s="73">
        <v>844</v>
      </c>
      <c r="T8" s="73">
        <v>266452</v>
      </c>
      <c r="U8" s="73">
        <v>288643</v>
      </c>
      <c r="V8" s="73">
        <v>15158</v>
      </c>
      <c r="W8" s="73">
        <v>769</v>
      </c>
      <c r="X8" s="73">
        <v>92801</v>
      </c>
      <c r="Y8" s="73">
        <v>108728</v>
      </c>
      <c r="Z8" s="73">
        <v>396</v>
      </c>
      <c r="AA8" s="73">
        <v>179</v>
      </c>
      <c r="AB8" s="73">
        <v>324</v>
      </c>
      <c r="AC8" s="73">
        <v>899</v>
      </c>
      <c r="AD8" s="73">
        <v>660</v>
      </c>
      <c r="AE8" s="73">
        <v>395</v>
      </c>
      <c r="AF8" s="73">
        <v>178</v>
      </c>
      <c r="AG8" s="73">
        <v>324</v>
      </c>
      <c r="AH8" s="73">
        <v>897</v>
      </c>
      <c r="AI8" s="73">
        <v>659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v>55886</v>
      </c>
      <c r="CS8" s="73">
        <v>3322</v>
      </c>
      <c r="CT8" s="73">
        <v>786929</v>
      </c>
      <c r="CU8" s="73">
        <v>846137</v>
      </c>
      <c r="CV8" s="73">
        <f t="shared" si="0"/>
        <v>314871</v>
      </c>
    </row>
    <row r="9" spans="1:101" ht="24.95" customHeight="1" x14ac:dyDescent="0.2">
      <c r="A9" s="53">
        <v>3</v>
      </c>
      <c r="B9" s="54" t="s">
        <v>48</v>
      </c>
      <c r="C9" s="73">
        <v>34776</v>
      </c>
      <c r="D9" s="73">
        <v>7207</v>
      </c>
      <c r="E9" s="73">
        <v>35651</v>
      </c>
      <c r="F9" s="73">
        <v>77634</v>
      </c>
      <c r="G9" s="73">
        <v>52352</v>
      </c>
      <c r="H9" s="73">
        <v>83781</v>
      </c>
      <c r="I9" s="73">
        <v>21056</v>
      </c>
      <c r="J9" s="73">
        <v>26</v>
      </c>
      <c r="K9" s="73">
        <v>104863</v>
      </c>
      <c r="L9" s="73">
        <v>5989</v>
      </c>
      <c r="M9" s="73">
        <v>50153</v>
      </c>
      <c r="N9" s="73">
        <v>2934</v>
      </c>
      <c r="O9" s="73">
        <v>8680</v>
      </c>
      <c r="P9" s="73">
        <v>61767</v>
      </c>
      <c r="Q9" s="73">
        <v>37302</v>
      </c>
      <c r="R9" s="73">
        <v>98440</v>
      </c>
      <c r="S9" s="73">
        <v>18557</v>
      </c>
      <c r="T9" s="73">
        <v>83972</v>
      </c>
      <c r="U9" s="73">
        <v>200969</v>
      </c>
      <c r="V9" s="73">
        <v>76068</v>
      </c>
      <c r="W9" s="73">
        <v>16305</v>
      </c>
      <c r="X9" s="73">
        <v>66141</v>
      </c>
      <c r="Y9" s="73">
        <v>158514</v>
      </c>
      <c r="Z9" s="73">
        <v>7281</v>
      </c>
      <c r="AA9" s="73">
        <v>9527</v>
      </c>
      <c r="AB9" s="73">
        <v>7376</v>
      </c>
      <c r="AC9" s="73">
        <v>24184</v>
      </c>
      <c r="AD9" s="73">
        <v>12533</v>
      </c>
      <c r="AE9" s="73">
        <v>7161</v>
      </c>
      <c r="AF9" s="73">
        <v>9512</v>
      </c>
      <c r="AG9" s="73">
        <v>7373</v>
      </c>
      <c r="AH9" s="73">
        <v>24046</v>
      </c>
      <c r="AI9" s="73">
        <v>12617</v>
      </c>
      <c r="AJ9" s="73">
        <v>2</v>
      </c>
      <c r="AK9" s="73">
        <v>0</v>
      </c>
      <c r="AL9" s="73">
        <v>0</v>
      </c>
      <c r="AM9" s="73">
        <v>2</v>
      </c>
      <c r="AN9" s="73">
        <v>1</v>
      </c>
      <c r="AO9" s="73">
        <v>3</v>
      </c>
      <c r="AP9" s="73">
        <v>1</v>
      </c>
      <c r="AQ9" s="73">
        <v>0</v>
      </c>
      <c r="AR9" s="73">
        <v>4</v>
      </c>
      <c r="AS9" s="73">
        <v>4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8</v>
      </c>
      <c r="AZ9" s="73">
        <v>0</v>
      </c>
      <c r="BA9" s="73">
        <v>0</v>
      </c>
      <c r="BB9" s="73">
        <v>8</v>
      </c>
      <c r="BC9" s="73">
        <v>7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3257</v>
      </c>
      <c r="BJ9" s="73">
        <v>141</v>
      </c>
      <c r="BK9" s="73">
        <v>1</v>
      </c>
      <c r="BL9" s="73">
        <v>3399</v>
      </c>
      <c r="BM9" s="73">
        <v>550</v>
      </c>
      <c r="BN9" s="73">
        <v>5522</v>
      </c>
      <c r="BO9" s="73">
        <v>55252</v>
      </c>
      <c r="BP9" s="73">
        <v>3</v>
      </c>
      <c r="BQ9" s="73">
        <v>60777</v>
      </c>
      <c r="BR9" s="73">
        <v>50104</v>
      </c>
      <c r="BS9" s="73">
        <v>5</v>
      </c>
      <c r="BT9" s="73">
        <v>0</v>
      </c>
      <c r="BU9" s="73">
        <v>0</v>
      </c>
      <c r="BV9" s="73">
        <v>5</v>
      </c>
      <c r="BW9" s="73">
        <v>5</v>
      </c>
      <c r="BX9" s="73">
        <v>4231</v>
      </c>
      <c r="BY9" s="73">
        <v>3</v>
      </c>
      <c r="BZ9" s="73">
        <v>0</v>
      </c>
      <c r="CA9" s="73">
        <v>4234</v>
      </c>
      <c r="CB9" s="73">
        <v>1482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1402</v>
      </c>
      <c r="CI9" s="73">
        <v>4087</v>
      </c>
      <c r="CJ9" s="73">
        <v>0</v>
      </c>
      <c r="CK9" s="73">
        <v>5489</v>
      </c>
      <c r="CL9" s="73">
        <v>2413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296022</v>
      </c>
      <c r="CS9" s="73">
        <v>128277</v>
      </c>
      <c r="CT9" s="73">
        <v>143082</v>
      </c>
      <c r="CU9" s="73">
        <v>567381</v>
      </c>
      <c r="CV9" s="73">
        <f t="shared" si="0"/>
        <v>333873</v>
      </c>
    </row>
    <row r="10" spans="1:101" ht="24.95" customHeight="1" x14ac:dyDescent="0.2">
      <c r="A10" s="53">
        <v>4</v>
      </c>
      <c r="B10" s="54" t="s">
        <v>85</v>
      </c>
      <c r="C10" s="73">
        <v>35271</v>
      </c>
      <c r="D10" s="73">
        <v>97</v>
      </c>
      <c r="E10" s="73">
        <v>13711</v>
      </c>
      <c r="F10" s="73">
        <v>49079</v>
      </c>
      <c r="G10" s="73">
        <v>31448</v>
      </c>
      <c r="H10" s="73">
        <v>0</v>
      </c>
      <c r="I10" s="73">
        <v>138895</v>
      </c>
      <c r="J10" s="73">
        <v>0</v>
      </c>
      <c r="K10" s="73">
        <v>138895</v>
      </c>
      <c r="L10" s="73">
        <v>41236</v>
      </c>
      <c r="M10" s="73">
        <v>43698</v>
      </c>
      <c r="N10" s="73">
        <v>424</v>
      </c>
      <c r="O10" s="73">
        <v>7102</v>
      </c>
      <c r="P10" s="73">
        <v>51224</v>
      </c>
      <c r="Q10" s="73">
        <v>35902</v>
      </c>
      <c r="R10" s="73">
        <v>129021</v>
      </c>
      <c r="S10" s="73">
        <v>4336</v>
      </c>
      <c r="T10" s="73">
        <v>28929</v>
      </c>
      <c r="U10" s="73">
        <v>162286</v>
      </c>
      <c r="V10" s="73">
        <v>88700</v>
      </c>
      <c r="W10" s="73">
        <v>3279</v>
      </c>
      <c r="X10" s="73">
        <v>15080</v>
      </c>
      <c r="Y10" s="73">
        <v>107059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207990</v>
      </c>
      <c r="CS10" s="73">
        <v>143752</v>
      </c>
      <c r="CT10" s="73">
        <v>49742</v>
      </c>
      <c r="CU10" s="73">
        <v>401484</v>
      </c>
      <c r="CV10" s="73">
        <f t="shared" si="0"/>
        <v>215645</v>
      </c>
    </row>
    <row r="11" spans="1:101" ht="24.95" customHeight="1" x14ac:dyDescent="0.2">
      <c r="A11" s="53">
        <v>5</v>
      </c>
      <c r="B11" s="54" t="s">
        <v>79</v>
      </c>
      <c r="C11" s="73">
        <v>9537</v>
      </c>
      <c r="D11" s="73">
        <v>4449</v>
      </c>
      <c r="E11" s="73">
        <v>3583</v>
      </c>
      <c r="F11" s="73">
        <v>17569</v>
      </c>
      <c r="G11" s="73">
        <v>15173</v>
      </c>
      <c r="H11" s="73">
        <v>565</v>
      </c>
      <c r="I11" s="73">
        <v>18708</v>
      </c>
      <c r="J11" s="73">
        <v>652</v>
      </c>
      <c r="K11" s="73">
        <v>19925</v>
      </c>
      <c r="L11" s="73">
        <v>2443</v>
      </c>
      <c r="M11" s="73">
        <v>13220</v>
      </c>
      <c r="N11" s="73">
        <v>1518</v>
      </c>
      <c r="O11" s="73">
        <v>2008</v>
      </c>
      <c r="P11" s="73">
        <v>16746</v>
      </c>
      <c r="Q11" s="73">
        <v>13909</v>
      </c>
      <c r="R11" s="73">
        <v>25853</v>
      </c>
      <c r="S11" s="73">
        <v>2428</v>
      </c>
      <c r="T11" s="73">
        <v>14023</v>
      </c>
      <c r="U11" s="73">
        <v>42304</v>
      </c>
      <c r="V11" s="73">
        <v>23109</v>
      </c>
      <c r="W11" s="73">
        <v>1779</v>
      </c>
      <c r="X11" s="73">
        <v>12055</v>
      </c>
      <c r="Y11" s="73">
        <v>36943</v>
      </c>
      <c r="Z11" s="73">
        <v>1246</v>
      </c>
      <c r="AA11" s="73">
        <v>827</v>
      </c>
      <c r="AB11" s="73">
        <v>959</v>
      </c>
      <c r="AC11" s="73">
        <v>3032</v>
      </c>
      <c r="AD11" s="73">
        <v>2694</v>
      </c>
      <c r="AE11" s="73">
        <v>3045</v>
      </c>
      <c r="AF11" s="73">
        <v>827</v>
      </c>
      <c r="AG11" s="73">
        <v>1375</v>
      </c>
      <c r="AH11" s="73">
        <v>5247</v>
      </c>
      <c r="AI11" s="73">
        <v>3248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15</v>
      </c>
      <c r="AP11" s="73">
        <v>0</v>
      </c>
      <c r="AQ11" s="73">
        <v>0</v>
      </c>
      <c r="AR11" s="73">
        <v>15</v>
      </c>
      <c r="AS11" s="73">
        <v>14</v>
      </c>
      <c r="AT11" s="73">
        <v>16</v>
      </c>
      <c r="AU11" s="73">
        <v>0</v>
      </c>
      <c r="AV11" s="73">
        <v>2</v>
      </c>
      <c r="AW11" s="73">
        <v>18</v>
      </c>
      <c r="AX11" s="73">
        <v>12</v>
      </c>
      <c r="AY11" s="73">
        <v>4</v>
      </c>
      <c r="AZ11" s="73">
        <v>0</v>
      </c>
      <c r="BA11" s="73">
        <v>22</v>
      </c>
      <c r="BB11" s="73">
        <v>26</v>
      </c>
      <c r="BC11" s="73">
        <v>26</v>
      </c>
      <c r="BD11" s="73">
        <v>3</v>
      </c>
      <c r="BE11" s="73">
        <v>0</v>
      </c>
      <c r="BF11" s="73">
        <v>1</v>
      </c>
      <c r="BG11" s="73">
        <v>4</v>
      </c>
      <c r="BH11" s="73">
        <v>4</v>
      </c>
      <c r="BI11" s="73">
        <v>448</v>
      </c>
      <c r="BJ11" s="73">
        <v>114</v>
      </c>
      <c r="BK11" s="73">
        <v>5</v>
      </c>
      <c r="BL11" s="73">
        <v>567</v>
      </c>
      <c r="BM11" s="73">
        <v>140</v>
      </c>
      <c r="BN11" s="73">
        <v>454</v>
      </c>
      <c r="BO11" s="73">
        <v>1843</v>
      </c>
      <c r="BP11" s="73">
        <v>18</v>
      </c>
      <c r="BQ11" s="73">
        <v>2315</v>
      </c>
      <c r="BR11" s="73">
        <v>2270</v>
      </c>
      <c r="BS11" s="73">
        <v>29</v>
      </c>
      <c r="BT11" s="73">
        <v>8433</v>
      </c>
      <c r="BU11" s="73">
        <v>2</v>
      </c>
      <c r="BV11" s="73">
        <v>8464</v>
      </c>
      <c r="BW11" s="73">
        <v>8423</v>
      </c>
      <c r="BX11" s="73">
        <v>508</v>
      </c>
      <c r="BY11" s="73">
        <v>0</v>
      </c>
      <c r="BZ11" s="73">
        <v>11</v>
      </c>
      <c r="CA11" s="73">
        <v>519</v>
      </c>
      <c r="CB11" s="73">
        <v>175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164</v>
      </c>
      <c r="CI11" s="73">
        <v>60</v>
      </c>
      <c r="CJ11" s="73">
        <v>6</v>
      </c>
      <c r="CK11" s="73">
        <v>230</v>
      </c>
      <c r="CL11" s="73">
        <v>238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55107</v>
      </c>
      <c r="CS11" s="73">
        <v>39207</v>
      </c>
      <c r="CT11" s="73">
        <v>22667</v>
      </c>
      <c r="CU11" s="73">
        <v>116981</v>
      </c>
      <c r="CV11" s="73">
        <f t="shared" si="0"/>
        <v>85712</v>
      </c>
    </row>
    <row r="12" spans="1:101" ht="24.95" customHeight="1" x14ac:dyDescent="0.2">
      <c r="A12" s="53">
        <v>6</v>
      </c>
      <c r="B12" s="54" t="s">
        <v>86</v>
      </c>
      <c r="C12" s="73">
        <v>3534</v>
      </c>
      <c r="D12" s="73">
        <v>0</v>
      </c>
      <c r="E12" s="73">
        <v>0</v>
      </c>
      <c r="F12" s="73">
        <v>3534</v>
      </c>
      <c r="G12" s="73">
        <v>2578</v>
      </c>
      <c r="H12" s="73">
        <v>1858</v>
      </c>
      <c r="I12" s="73">
        <v>15859</v>
      </c>
      <c r="J12" s="73">
        <v>75</v>
      </c>
      <c r="K12" s="73">
        <v>17792</v>
      </c>
      <c r="L12" s="73">
        <v>825</v>
      </c>
      <c r="M12" s="73">
        <v>7414</v>
      </c>
      <c r="N12" s="73">
        <v>2093</v>
      </c>
      <c r="O12" s="73">
        <v>628</v>
      </c>
      <c r="P12" s="73">
        <v>10135</v>
      </c>
      <c r="Q12" s="73">
        <v>7258</v>
      </c>
      <c r="R12" s="73">
        <v>46197</v>
      </c>
      <c r="S12" s="73">
        <v>1943</v>
      </c>
      <c r="T12" s="73">
        <v>9153</v>
      </c>
      <c r="U12" s="73">
        <v>57293</v>
      </c>
      <c r="V12" s="73">
        <v>32151</v>
      </c>
      <c r="W12" s="73">
        <v>1803</v>
      </c>
      <c r="X12" s="73">
        <v>7337</v>
      </c>
      <c r="Y12" s="73">
        <v>41291</v>
      </c>
      <c r="Z12" s="73">
        <v>1710</v>
      </c>
      <c r="AA12" s="73">
        <v>1185</v>
      </c>
      <c r="AB12" s="73">
        <v>36</v>
      </c>
      <c r="AC12" s="73">
        <v>2931</v>
      </c>
      <c r="AD12" s="73">
        <v>2360</v>
      </c>
      <c r="AE12" s="73">
        <v>1313</v>
      </c>
      <c r="AF12" s="73">
        <v>1178</v>
      </c>
      <c r="AG12" s="73">
        <v>36</v>
      </c>
      <c r="AH12" s="73">
        <v>2527</v>
      </c>
      <c r="AI12" s="73">
        <v>2040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4</v>
      </c>
      <c r="AP12" s="73">
        <v>0</v>
      </c>
      <c r="AQ12" s="73">
        <v>0</v>
      </c>
      <c r="AR12" s="73">
        <v>4</v>
      </c>
      <c r="AS12" s="73">
        <v>3</v>
      </c>
      <c r="AT12" s="73">
        <v>16</v>
      </c>
      <c r="AU12" s="73">
        <v>0</v>
      </c>
      <c r="AV12" s="73">
        <v>0</v>
      </c>
      <c r="AW12" s="73">
        <v>16</v>
      </c>
      <c r="AX12" s="73">
        <v>6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329</v>
      </c>
      <c r="BJ12" s="73">
        <v>6</v>
      </c>
      <c r="BK12" s="73">
        <v>0</v>
      </c>
      <c r="BL12" s="73">
        <v>335</v>
      </c>
      <c r="BM12" s="73">
        <v>68</v>
      </c>
      <c r="BN12" s="73">
        <v>1690</v>
      </c>
      <c r="BO12" s="73">
        <v>4036</v>
      </c>
      <c r="BP12" s="73">
        <v>0</v>
      </c>
      <c r="BQ12" s="73">
        <v>5726</v>
      </c>
      <c r="BR12" s="73">
        <v>4291</v>
      </c>
      <c r="BS12" s="73">
        <v>1718</v>
      </c>
      <c r="BT12" s="73">
        <v>2155</v>
      </c>
      <c r="BU12" s="73">
        <v>35</v>
      </c>
      <c r="BV12" s="73">
        <v>3908</v>
      </c>
      <c r="BW12" s="73">
        <v>3181</v>
      </c>
      <c r="BX12" s="73">
        <v>6163</v>
      </c>
      <c r="BY12" s="73">
        <v>9</v>
      </c>
      <c r="BZ12" s="73">
        <v>2</v>
      </c>
      <c r="CA12" s="73">
        <v>6174</v>
      </c>
      <c r="CB12" s="73">
        <v>951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428</v>
      </c>
      <c r="CI12" s="73">
        <v>1199</v>
      </c>
      <c r="CJ12" s="73">
        <v>1</v>
      </c>
      <c r="CK12" s="73">
        <v>1628</v>
      </c>
      <c r="CL12" s="73">
        <v>1389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72374</v>
      </c>
      <c r="CS12" s="73">
        <v>29663</v>
      </c>
      <c r="CT12" s="73">
        <v>9966</v>
      </c>
      <c r="CU12" s="73">
        <v>112003</v>
      </c>
      <c r="CV12" s="73">
        <f t="shared" si="0"/>
        <v>66241</v>
      </c>
    </row>
    <row r="13" spans="1:101" ht="24.95" customHeight="1" x14ac:dyDescent="0.2">
      <c r="A13" s="53">
        <v>7</v>
      </c>
      <c r="B13" s="54" t="s">
        <v>80</v>
      </c>
      <c r="C13" s="73">
        <v>4518</v>
      </c>
      <c r="D13" s="73">
        <v>23008</v>
      </c>
      <c r="E13" s="73">
        <v>41</v>
      </c>
      <c r="F13" s="73">
        <v>27567</v>
      </c>
      <c r="G13" s="73">
        <v>13964</v>
      </c>
      <c r="H13" s="73">
        <v>7706</v>
      </c>
      <c r="I13" s="73">
        <v>29918</v>
      </c>
      <c r="J13" s="73">
        <v>41</v>
      </c>
      <c r="K13" s="73">
        <v>37665</v>
      </c>
      <c r="L13" s="73">
        <v>8987</v>
      </c>
      <c r="M13" s="73">
        <v>8282</v>
      </c>
      <c r="N13" s="73">
        <v>413</v>
      </c>
      <c r="O13" s="73">
        <v>0</v>
      </c>
      <c r="P13" s="73">
        <v>8695</v>
      </c>
      <c r="Q13" s="73">
        <v>6627</v>
      </c>
      <c r="R13" s="73">
        <v>16372</v>
      </c>
      <c r="S13" s="73">
        <v>43</v>
      </c>
      <c r="T13" s="73">
        <v>41</v>
      </c>
      <c r="U13" s="73">
        <v>16456</v>
      </c>
      <c r="V13" s="73">
        <v>11787</v>
      </c>
      <c r="W13" s="73">
        <v>39</v>
      </c>
      <c r="X13" s="73">
        <v>0</v>
      </c>
      <c r="Y13" s="73">
        <v>11826</v>
      </c>
      <c r="Z13" s="73">
        <v>712</v>
      </c>
      <c r="AA13" s="73">
        <v>1147</v>
      </c>
      <c r="AB13" s="73">
        <v>1</v>
      </c>
      <c r="AC13" s="73">
        <v>1860</v>
      </c>
      <c r="AD13" s="73">
        <v>1649</v>
      </c>
      <c r="AE13" s="73">
        <v>693</v>
      </c>
      <c r="AF13" s="73">
        <v>939</v>
      </c>
      <c r="AG13" s="73">
        <v>1</v>
      </c>
      <c r="AH13" s="73">
        <v>1633</v>
      </c>
      <c r="AI13" s="73">
        <v>1467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4</v>
      </c>
      <c r="AP13" s="73">
        <v>0</v>
      </c>
      <c r="AQ13" s="73">
        <v>0</v>
      </c>
      <c r="AR13" s="73">
        <v>4</v>
      </c>
      <c r="AS13" s="73">
        <v>3</v>
      </c>
      <c r="AT13" s="73">
        <v>4</v>
      </c>
      <c r="AU13" s="73">
        <v>0</v>
      </c>
      <c r="AV13" s="73">
        <v>0</v>
      </c>
      <c r="AW13" s="73">
        <v>4</v>
      </c>
      <c r="AX13" s="73">
        <v>3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3151</v>
      </c>
      <c r="BJ13" s="73">
        <v>49</v>
      </c>
      <c r="BK13" s="73">
        <v>0</v>
      </c>
      <c r="BL13" s="73">
        <v>3200</v>
      </c>
      <c r="BM13" s="73">
        <v>2139</v>
      </c>
      <c r="BN13" s="73">
        <v>403</v>
      </c>
      <c r="BO13" s="73">
        <v>2237</v>
      </c>
      <c r="BP13" s="73">
        <v>0</v>
      </c>
      <c r="BQ13" s="73">
        <v>2640</v>
      </c>
      <c r="BR13" s="73">
        <v>2442</v>
      </c>
      <c r="BS13" s="73">
        <v>11</v>
      </c>
      <c r="BT13" s="73">
        <v>6893</v>
      </c>
      <c r="BU13" s="73">
        <v>0</v>
      </c>
      <c r="BV13" s="73">
        <v>6904</v>
      </c>
      <c r="BW13" s="73">
        <v>6846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50</v>
      </c>
      <c r="CI13" s="73">
        <v>39</v>
      </c>
      <c r="CJ13" s="73">
        <v>0</v>
      </c>
      <c r="CK13" s="73">
        <v>89</v>
      </c>
      <c r="CL13" s="73">
        <v>84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v>41906</v>
      </c>
      <c r="CS13" s="73">
        <v>64686</v>
      </c>
      <c r="CT13" s="73">
        <v>125</v>
      </c>
      <c r="CU13" s="73">
        <v>106717</v>
      </c>
      <c r="CV13" s="73">
        <f t="shared" si="0"/>
        <v>56037</v>
      </c>
    </row>
    <row r="14" spans="1:101" ht="24.95" customHeight="1" x14ac:dyDescent="0.2">
      <c r="A14" s="53">
        <v>8</v>
      </c>
      <c r="B14" s="54" t="s">
        <v>81</v>
      </c>
      <c r="C14" s="73">
        <v>1594</v>
      </c>
      <c r="D14" s="73">
        <v>0</v>
      </c>
      <c r="E14" s="73">
        <v>1868</v>
      </c>
      <c r="F14" s="73">
        <v>3462</v>
      </c>
      <c r="G14" s="73">
        <v>2342</v>
      </c>
      <c r="H14" s="73">
        <v>7914</v>
      </c>
      <c r="I14" s="73">
        <v>592</v>
      </c>
      <c r="J14" s="73">
        <v>994</v>
      </c>
      <c r="K14" s="73">
        <v>9500</v>
      </c>
      <c r="L14" s="73">
        <v>675</v>
      </c>
      <c r="M14" s="73">
        <v>10386</v>
      </c>
      <c r="N14" s="73">
        <v>1338</v>
      </c>
      <c r="O14" s="73">
        <v>2965</v>
      </c>
      <c r="P14" s="73">
        <v>14689</v>
      </c>
      <c r="Q14" s="73">
        <v>10612</v>
      </c>
      <c r="R14" s="73">
        <v>21460</v>
      </c>
      <c r="S14" s="73">
        <v>1396</v>
      </c>
      <c r="T14" s="73">
        <v>7816</v>
      </c>
      <c r="U14" s="73">
        <v>30672</v>
      </c>
      <c r="V14" s="73">
        <v>17016</v>
      </c>
      <c r="W14" s="73">
        <v>1242</v>
      </c>
      <c r="X14" s="73">
        <v>4504</v>
      </c>
      <c r="Y14" s="73">
        <v>22762</v>
      </c>
      <c r="Z14" s="73">
        <v>2207</v>
      </c>
      <c r="AA14" s="73">
        <v>1684</v>
      </c>
      <c r="AB14" s="73">
        <v>859</v>
      </c>
      <c r="AC14" s="73">
        <v>4750</v>
      </c>
      <c r="AD14" s="73">
        <v>3239</v>
      </c>
      <c r="AE14" s="73">
        <v>2157</v>
      </c>
      <c r="AF14" s="73">
        <v>1719</v>
      </c>
      <c r="AG14" s="73">
        <v>862</v>
      </c>
      <c r="AH14" s="73">
        <v>4738</v>
      </c>
      <c r="AI14" s="73">
        <v>3194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2</v>
      </c>
      <c r="AZ14" s="73">
        <v>0</v>
      </c>
      <c r="BA14" s="73">
        <v>0</v>
      </c>
      <c r="BB14" s="73">
        <v>2</v>
      </c>
      <c r="BC14" s="73">
        <v>1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419</v>
      </c>
      <c r="BJ14" s="73">
        <v>1268</v>
      </c>
      <c r="BK14" s="73">
        <v>1</v>
      </c>
      <c r="BL14" s="73">
        <v>1688</v>
      </c>
      <c r="BM14" s="73">
        <v>1345</v>
      </c>
      <c r="BN14" s="73">
        <v>5296</v>
      </c>
      <c r="BO14" s="73">
        <v>280</v>
      </c>
      <c r="BP14" s="73">
        <v>3</v>
      </c>
      <c r="BQ14" s="73">
        <v>5579</v>
      </c>
      <c r="BR14" s="73">
        <v>3085</v>
      </c>
      <c r="BS14" s="73">
        <v>18</v>
      </c>
      <c r="BT14" s="73">
        <v>0</v>
      </c>
      <c r="BU14" s="73">
        <v>1</v>
      </c>
      <c r="BV14" s="73">
        <v>19</v>
      </c>
      <c r="BW14" s="73">
        <v>16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126</v>
      </c>
      <c r="CI14" s="73">
        <v>74</v>
      </c>
      <c r="CJ14" s="73">
        <v>1</v>
      </c>
      <c r="CK14" s="73">
        <v>201</v>
      </c>
      <c r="CL14" s="73">
        <v>163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v>51579</v>
      </c>
      <c r="CS14" s="73">
        <v>8351</v>
      </c>
      <c r="CT14" s="73">
        <v>15370</v>
      </c>
      <c r="CU14" s="73">
        <v>75300</v>
      </c>
      <c r="CV14" s="73">
        <f t="shared" si="0"/>
        <v>47434</v>
      </c>
    </row>
    <row r="15" spans="1:101" ht="24.95" customHeight="1" x14ac:dyDescent="0.2">
      <c r="A15" s="53">
        <v>9</v>
      </c>
      <c r="B15" s="54" t="s">
        <v>87</v>
      </c>
      <c r="C15" s="73">
        <v>71</v>
      </c>
      <c r="D15" s="73">
        <v>0</v>
      </c>
      <c r="E15" s="73">
        <v>0</v>
      </c>
      <c r="F15" s="73">
        <v>71</v>
      </c>
      <c r="G15" s="73">
        <v>0</v>
      </c>
      <c r="H15" s="73">
        <v>4</v>
      </c>
      <c r="I15" s="73">
        <v>6311</v>
      </c>
      <c r="J15" s="73">
        <v>1</v>
      </c>
      <c r="K15" s="73">
        <v>6316</v>
      </c>
      <c r="L15" s="73">
        <v>5370</v>
      </c>
      <c r="M15" s="73">
        <v>1874</v>
      </c>
      <c r="N15" s="73">
        <v>8013</v>
      </c>
      <c r="O15" s="73">
        <v>754</v>
      </c>
      <c r="P15" s="73">
        <v>10641</v>
      </c>
      <c r="Q15" s="73">
        <v>8659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3416</v>
      </c>
      <c r="AA15" s="73">
        <v>13549</v>
      </c>
      <c r="AB15" s="73">
        <v>756</v>
      </c>
      <c r="AC15" s="73">
        <v>17721</v>
      </c>
      <c r="AD15" s="73">
        <v>12842</v>
      </c>
      <c r="AE15" s="73">
        <v>2634</v>
      </c>
      <c r="AF15" s="73">
        <v>10824</v>
      </c>
      <c r="AG15" s="73">
        <v>755</v>
      </c>
      <c r="AH15" s="73">
        <v>14213</v>
      </c>
      <c r="AI15" s="73">
        <v>11532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1473</v>
      </c>
      <c r="BJ15" s="73">
        <v>2</v>
      </c>
      <c r="BK15" s="73">
        <v>0</v>
      </c>
      <c r="BL15" s="73">
        <v>1475</v>
      </c>
      <c r="BM15" s="73">
        <v>357</v>
      </c>
      <c r="BN15" s="73">
        <v>1008</v>
      </c>
      <c r="BO15" s="73">
        <v>882</v>
      </c>
      <c r="BP15" s="73">
        <v>0</v>
      </c>
      <c r="BQ15" s="73">
        <v>1890</v>
      </c>
      <c r="BR15" s="73">
        <v>1707</v>
      </c>
      <c r="BS15" s="73">
        <v>5</v>
      </c>
      <c r="BT15" s="73">
        <v>0</v>
      </c>
      <c r="BU15" s="73">
        <v>0</v>
      </c>
      <c r="BV15" s="73">
        <v>5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10293</v>
      </c>
      <c r="CE15" s="73">
        <v>0</v>
      </c>
      <c r="CF15" s="73">
        <v>10293</v>
      </c>
      <c r="CG15" s="73">
        <v>6498</v>
      </c>
      <c r="CH15" s="73">
        <v>55</v>
      </c>
      <c r="CI15" s="73">
        <v>2</v>
      </c>
      <c r="CJ15" s="73">
        <v>0</v>
      </c>
      <c r="CK15" s="73">
        <v>57</v>
      </c>
      <c r="CL15" s="73">
        <v>52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v>10540</v>
      </c>
      <c r="CS15" s="73">
        <v>49876</v>
      </c>
      <c r="CT15" s="73">
        <v>2266</v>
      </c>
      <c r="CU15" s="73">
        <v>62682</v>
      </c>
      <c r="CV15" s="73">
        <f t="shared" si="0"/>
        <v>47017</v>
      </c>
    </row>
    <row r="16" spans="1:101" ht="24.95" customHeight="1" x14ac:dyDescent="0.2">
      <c r="A16" s="53">
        <v>10</v>
      </c>
      <c r="B16" s="54" t="s">
        <v>82</v>
      </c>
      <c r="C16" s="73">
        <v>2305</v>
      </c>
      <c r="D16" s="73">
        <v>219</v>
      </c>
      <c r="E16" s="73">
        <v>3229</v>
      </c>
      <c r="F16" s="73">
        <v>5753</v>
      </c>
      <c r="G16" s="73">
        <v>6369</v>
      </c>
      <c r="H16" s="73">
        <v>3572</v>
      </c>
      <c r="I16" s="73">
        <v>2862</v>
      </c>
      <c r="J16" s="73">
        <v>5133</v>
      </c>
      <c r="K16" s="73">
        <v>11567</v>
      </c>
      <c r="L16" s="73">
        <v>8699</v>
      </c>
      <c r="M16" s="73">
        <v>200</v>
      </c>
      <c r="N16" s="73">
        <v>142</v>
      </c>
      <c r="O16" s="73">
        <v>7379</v>
      </c>
      <c r="P16" s="73">
        <v>7721</v>
      </c>
      <c r="Q16" s="73">
        <v>8350</v>
      </c>
      <c r="R16" s="73">
        <v>4464</v>
      </c>
      <c r="S16" s="73">
        <v>548</v>
      </c>
      <c r="T16" s="73">
        <v>7386</v>
      </c>
      <c r="U16" s="73">
        <v>12398</v>
      </c>
      <c r="V16" s="73">
        <v>4011</v>
      </c>
      <c r="W16" s="73">
        <v>464</v>
      </c>
      <c r="X16" s="73">
        <v>9198</v>
      </c>
      <c r="Y16" s="73">
        <v>13673</v>
      </c>
      <c r="Z16" s="73">
        <v>603</v>
      </c>
      <c r="AA16" s="73">
        <v>898</v>
      </c>
      <c r="AB16" s="73">
        <v>9554</v>
      </c>
      <c r="AC16" s="73">
        <v>11055</v>
      </c>
      <c r="AD16" s="73">
        <v>10422</v>
      </c>
      <c r="AE16" s="73">
        <v>230</v>
      </c>
      <c r="AF16" s="73">
        <v>319</v>
      </c>
      <c r="AG16" s="73">
        <v>5127</v>
      </c>
      <c r="AH16" s="73">
        <v>5676</v>
      </c>
      <c r="AI16" s="73">
        <v>5442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1</v>
      </c>
      <c r="AP16" s="73">
        <v>0</v>
      </c>
      <c r="AQ16" s="73">
        <v>0</v>
      </c>
      <c r="AR16" s="73">
        <v>1</v>
      </c>
      <c r="AS16" s="73">
        <v>1</v>
      </c>
      <c r="AT16" s="73">
        <v>3</v>
      </c>
      <c r="AU16" s="73">
        <v>0</v>
      </c>
      <c r="AV16" s="73">
        <v>0</v>
      </c>
      <c r="AW16" s="73">
        <v>3</v>
      </c>
      <c r="AX16" s="73">
        <v>3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446</v>
      </c>
      <c r="BJ16" s="73">
        <v>33</v>
      </c>
      <c r="BK16" s="73">
        <v>0</v>
      </c>
      <c r="BL16" s="73">
        <v>479</v>
      </c>
      <c r="BM16" s="73">
        <v>106</v>
      </c>
      <c r="BN16" s="73">
        <v>52</v>
      </c>
      <c r="BO16" s="73">
        <v>312</v>
      </c>
      <c r="BP16" s="73">
        <v>2</v>
      </c>
      <c r="BQ16" s="73">
        <v>366</v>
      </c>
      <c r="BR16" s="73">
        <v>33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591</v>
      </c>
      <c r="BY16" s="73">
        <v>24</v>
      </c>
      <c r="BZ16" s="73">
        <v>0</v>
      </c>
      <c r="CA16" s="73">
        <v>615</v>
      </c>
      <c r="CB16" s="73">
        <v>142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15</v>
      </c>
      <c r="CI16" s="73">
        <v>0</v>
      </c>
      <c r="CJ16" s="73">
        <v>0</v>
      </c>
      <c r="CK16" s="73">
        <v>15</v>
      </c>
      <c r="CL16" s="73">
        <v>8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12482</v>
      </c>
      <c r="CS16" s="73">
        <v>5357</v>
      </c>
      <c r="CT16" s="73">
        <v>37810</v>
      </c>
      <c r="CU16" s="73">
        <v>55649</v>
      </c>
      <c r="CV16" s="73">
        <f t="shared" si="0"/>
        <v>53248</v>
      </c>
    </row>
    <row r="17" spans="1:100" ht="24.95" customHeight="1" x14ac:dyDescent="0.2">
      <c r="A17" s="53">
        <v>11</v>
      </c>
      <c r="B17" s="54" t="s">
        <v>88</v>
      </c>
      <c r="C17" s="73">
        <v>2888</v>
      </c>
      <c r="D17" s="73">
        <v>0</v>
      </c>
      <c r="E17" s="73">
        <v>0</v>
      </c>
      <c r="F17" s="73">
        <v>2888</v>
      </c>
      <c r="G17" s="73">
        <v>2116</v>
      </c>
      <c r="H17" s="73">
        <v>46</v>
      </c>
      <c r="I17" s="73">
        <v>573</v>
      </c>
      <c r="J17" s="73">
        <v>0</v>
      </c>
      <c r="K17" s="73">
        <v>619</v>
      </c>
      <c r="L17" s="73">
        <v>115</v>
      </c>
      <c r="M17" s="73">
        <v>2525</v>
      </c>
      <c r="N17" s="73">
        <v>189</v>
      </c>
      <c r="O17" s="73">
        <v>1965</v>
      </c>
      <c r="P17" s="73">
        <v>4679</v>
      </c>
      <c r="Q17" s="73">
        <v>3909</v>
      </c>
      <c r="R17" s="73">
        <v>7838</v>
      </c>
      <c r="S17" s="73">
        <v>60</v>
      </c>
      <c r="T17" s="73">
        <v>1963</v>
      </c>
      <c r="U17" s="73">
        <v>9861</v>
      </c>
      <c r="V17" s="73">
        <v>3829</v>
      </c>
      <c r="W17" s="73">
        <v>4</v>
      </c>
      <c r="X17" s="73">
        <v>1917</v>
      </c>
      <c r="Y17" s="73">
        <v>5750</v>
      </c>
      <c r="Z17" s="73">
        <v>1119</v>
      </c>
      <c r="AA17" s="73">
        <v>691</v>
      </c>
      <c r="AB17" s="73">
        <v>4</v>
      </c>
      <c r="AC17" s="73">
        <v>1814</v>
      </c>
      <c r="AD17" s="73">
        <v>1408</v>
      </c>
      <c r="AE17" s="73">
        <v>1272</v>
      </c>
      <c r="AF17" s="73">
        <v>699</v>
      </c>
      <c r="AG17" s="73">
        <v>4</v>
      </c>
      <c r="AH17" s="73">
        <v>1975</v>
      </c>
      <c r="AI17" s="73">
        <v>1594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283</v>
      </c>
      <c r="BJ17" s="73">
        <v>1</v>
      </c>
      <c r="BK17" s="73">
        <v>0</v>
      </c>
      <c r="BL17" s="73">
        <v>284</v>
      </c>
      <c r="BM17" s="73">
        <v>64</v>
      </c>
      <c r="BN17" s="73">
        <v>9544</v>
      </c>
      <c r="BO17" s="73">
        <v>59</v>
      </c>
      <c r="BP17" s="73">
        <v>1</v>
      </c>
      <c r="BQ17" s="73">
        <v>9604</v>
      </c>
      <c r="BR17" s="73">
        <v>2289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102</v>
      </c>
      <c r="BY17" s="73">
        <v>4</v>
      </c>
      <c r="BZ17" s="73">
        <v>0</v>
      </c>
      <c r="CA17" s="73">
        <v>106</v>
      </c>
      <c r="CB17" s="73">
        <v>100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9469</v>
      </c>
      <c r="CI17" s="73">
        <v>30</v>
      </c>
      <c r="CJ17" s="73">
        <v>0</v>
      </c>
      <c r="CK17" s="73">
        <v>9499</v>
      </c>
      <c r="CL17" s="73">
        <v>2201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35087</v>
      </c>
      <c r="CS17" s="73">
        <v>2306</v>
      </c>
      <c r="CT17" s="73">
        <v>3937</v>
      </c>
      <c r="CU17" s="73">
        <v>41330</v>
      </c>
      <c r="CV17" s="73">
        <f t="shared" si="0"/>
        <v>19547</v>
      </c>
    </row>
    <row r="18" spans="1:100" ht="24.95" customHeight="1" x14ac:dyDescent="0.2">
      <c r="A18" s="53">
        <v>12</v>
      </c>
      <c r="B18" s="54" t="s">
        <v>57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14</v>
      </c>
      <c r="J18" s="73">
        <v>2</v>
      </c>
      <c r="K18" s="73">
        <v>16</v>
      </c>
      <c r="L18" s="73">
        <v>10</v>
      </c>
      <c r="M18" s="73">
        <v>0</v>
      </c>
      <c r="N18" s="73">
        <v>1</v>
      </c>
      <c r="O18" s="73">
        <v>0</v>
      </c>
      <c r="P18" s="73">
        <v>1</v>
      </c>
      <c r="Q18" s="73">
        <v>1</v>
      </c>
      <c r="R18" s="73">
        <v>109</v>
      </c>
      <c r="S18" s="73">
        <v>14</v>
      </c>
      <c r="T18" s="73">
        <v>28972</v>
      </c>
      <c r="U18" s="73">
        <v>29095</v>
      </c>
      <c r="V18" s="73">
        <v>109</v>
      </c>
      <c r="W18" s="73">
        <v>14</v>
      </c>
      <c r="X18" s="73">
        <v>28432</v>
      </c>
      <c r="Y18" s="73">
        <v>28555</v>
      </c>
      <c r="Z18" s="73">
        <v>5</v>
      </c>
      <c r="AA18" s="73">
        <v>2</v>
      </c>
      <c r="AB18" s="73">
        <v>0</v>
      </c>
      <c r="AC18" s="73">
        <v>7</v>
      </c>
      <c r="AD18" s="73">
        <v>7</v>
      </c>
      <c r="AE18" s="73">
        <v>5</v>
      </c>
      <c r="AF18" s="73">
        <v>2</v>
      </c>
      <c r="AG18" s="73">
        <v>0</v>
      </c>
      <c r="AH18" s="73">
        <v>7</v>
      </c>
      <c r="AI18" s="73">
        <v>7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4</v>
      </c>
      <c r="BJ18" s="73">
        <v>9</v>
      </c>
      <c r="BK18" s="73">
        <v>0</v>
      </c>
      <c r="BL18" s="73">
        <v>13</v>
      </c>
      <c r="BM18" s="73">
        <v>4</v>
      </c>
      <c r="BN18" s="73">
        <v>2</v>
      </c>
      <c r="BO18" s="73">
        <v>0</v>
      </c>
      <c r="BP18" s="73">
        <v>0</v>
      </c>
      <c r="BQ18" s="73">
        <v>2</v>
      </c>
      <c r="BR18" s="73">
        <v>2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8</v>
      </c>
      <c r="BY18" s="73">
        <v>0</v>
      </c>
      <c r="BZ18" s="73">
        <v>0</v>
      </c>
      <c r="CA18" s="73">
        <v>8</v>
      </c>
      <c r="CB18" s="73">
        <v>8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133</v>
      </c>
      <c r="CS18" s="73">
        <v>42</v>
      </c>
      <c r="CT18" s="73">
        <v>28974</v>
      </c>
      <c r="CU18" s="73">
        <v>29149</v>
      </c>
      <c r="CV18" s="73">
        <f t="shared" si="0"/>
        <v>28594</v>
      </c>
    </row>
    <row r="19" spans="1:100" ht="24.95" customHeight="1" x14ac:dyDescent="0.2">
      <c r="A19" s="53">
        <v>13</v>
      </c>
      <c r="B19" s="54" t="s">
        <v>83</v>
      </c>
      <c r="C19" s="73">
        <v>0</v>
      </c>
      <c r="D19" s="73">
        <v>10853</v>
      </c>
      <c r="E19" s="73">
        <v>0</v>
      </c>
      <c r="F19" s="73">
        <v>10853</v>
      </c>
      <c r="G19" s="73">
        <v>372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1</v>
      </c>
      <c r="N19" s="73">
        <v>0</v>
      </c>
      <c r="O19" s="73">
        <v>0</v>
      </c>
      <c r="P19" s="73">
        <v>1</v>
      </c>
      <c r="Q19" s="73">
        <v>1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62</v>
      </c>
      <c r="AA19" s="73">
        <v>0</v>
      </c>
      <c r="AB19" s="73">
        <v>0</v>
      </c>
      <c r="AC19" s="73">
        <v>62</v>
      </c>
      <c r="AD19" s="73">
        <v>117</v>
      </c>
      <c r="AE19" s="73">
        <v>3</v>
      </c>
      <c r="AF19" s="73">
        <v>158</v>
      </c>
      <c r="AG19" s="73">
        <v>0</v>
      </c>
      <c r="AH19" s="73">
        <v>161</v>
      </c>
      <c r="AI19" s="73">
        <v>161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839</v>
      </c>
      <c r="BP19" s="73">
        <v>0</v>
      </c>
      <c r="BQ19" s="73">
        <v>839</v>
      </c>
      <c r="BR19" s="73">
        <v>33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2479</v>
      </c>
      <c r="CE19" s="73">
        <v>0</v>
      </c>
      <c r="CF19" s="73">
        <v>2479</v>
      </c>
      <c r="CG19" s="73">
        <v>112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66</v>
      </c>
      <c r="CS19" s="73">
        <v>14329</v>
      </c>
      <c r="CT19" s="73">
        <v>0</v>
      </c>
      <c r="CU19" s="73">
        <v>14395</v>
      </c>
      <c r="CV19" s="73">
        <f t="shared" si="0"/>
        <v>796</v>
      </c>
    </row>
    <row r="20" spans="1:100" ht="24.95" customHeight="1" x14ac:dyDescent="0.2">
      <c r="A20" s="53">
        <v>14</v>
      </c>
      <c r="B20" s="54" t="s">
        <v>56</v>
      </c>
      <c r="C20" s="73">
        <v>684</v>
      </c>
      <c r="D20" s="73">
        <v>73</v>
      </c>
      <c r="E20" s="73">
        <v>1557</v>
      </c>
      <c r="F20" s="73">
        <v>2314</v>
      </c>
      <c r="G20" s="73">
        <v>1434</v>
      </c>
      <c r="H20" s="73">
        <v>78</v>
      </c>
      <c r="I20" s="73">
        <v>5</v>
      </c>
      <c r="J20" s="73">
        <v>24</v>
      </c>
      <c r="K20" s="73">
        <v>107</v>
      </c>
      <c r="L20" s="73">
        <v>20</v>
      </c>
      <c r="M20" s="73">
        <v>887</v>
      </c>
      <c r="N20" s="73">
        <v>97</v>
      </c>
      <c r="O20" s="73">
        <v>1453</v>
      </c>
      <c r="P20" s="73">
        <v>2437</v>
      </c>
      <c r="Q20" s="73">
        <v>1560</v>
      </c>
      <c r="R20" s="73">
        <v>1740</v>
      </c>
      <c r="S20" s="73">
        <v>299</v>
      </c>
      <c r="T20" s="73">
        <v>2569</v>
      </c>
      <c r="U20" s="73">
        <v>4608</v>
      </c>
      <c r="V20" s="73">
        <v>1655</v>
      </c>
      <c r="W20" s="73">
        <v>288</v>
      </c>
      <c r="X20" s="73">
        <v>1435</v>
      </c>
      <c r="Y20" s="73">
        <v>3378</v>
      </c>
      <c r="Z20" s="73">
        <v>459</v>
      </c>
      <c r="AA20" s="73">
        <v>61</v>
      </c>
      <c r="AB20" s="73">
        <v>30</v>
      </c>
      <c r="AC20" s="73">
        <v>550</v>
      </c>
      <c r="AD20" s="73">
        <v>533</v>
      </c>
      <c r="AE20" s="73">
        <v>444</v>
      </c>
      <c r="AF20" s="73">
        <v>61</v>
      </c>
      <c r="AG20" s="73">
        <v>30</v>
      </c>
      <c r="AH20" s="73">
        <v>535</v>
      </c>
      <c r="AI20" s="73">
        <v>518</v>
      </c>
      <c r="AJ20" s="73">
        <v>1</v>
      </c>
      <c r="AK20" s="73">
        <v>0</v>
      </c>
      <c r="AL20" s="73">
        <v>0</v>
      </c>
      <c r="AM20" s="73">
        <v>1</v>
      </c>
      <c r="AN20" s="73">
        <v>1</v>
      </c>
      <c r="AO20" s="73">
        <v>1</v>
      </c>
      <c r="AP20" s="73">
        <v>0</v>
      </c>
      <c r="AQ20" s="73">
        <v>0</v>
      </c>
      <c r="AR20" s="73">
        <v>1</v>
      </c>
      <c r="AS20" s="73">
        <v>1</v>
      </c>
      <c r="AT20" s="73">
        <v>1</v>
      </c>
      <c r="AU20" s="73">
        <v>0</v>
      </c>
      <c r="AV20" s="73">
        <v>0</v>
      </c>
      <c r="AW20" s="73">
        <v>1</v>
      </c>
      <c r="AX20" s="73">
        <v>1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3</v>
      </c>
      <c r="BJ20" s="73">
        <v>0</v>
      </c>
      <c r="BK20" s="73">
        <v>0</v>
      </c>
      <c r="BL20" s="73">
        <v>3</v>
      </c>
      <c r="BM20" s="73">
        <v>2</v>
      </c>
      <c r="BN20" s="73">
        <v>83</v>
      </c>
      <c r="BO20" s="73">
        <v>1</v>
      </c>
      <c r="BP20" s="73">
        <v>0</v>
      </c>
      <c r="BQ20" s="73">
        <v>84</v>
      </c>
      <c r="BR20" s="73">
        <v>79</v>
      </c>
      <c r="BS20" s="73">
        <v>5</v>
      </c>
      <c r="BT20" s="73">
        <v>0</v>
      </c>
      <c r="BU20" s="73">
        <v>0</v>
      </c>
      <c r="BV20" s="73">
        <v>5</v>
      </c>
      <c r="BW20" s="73">
        <v>5</v>
      </c>
      <c r="BX20" s="73">
        <v>8</v>
      </c>
      <c r="BY20" s="73">
        <v>0</v>
      </c>
      <c r="BZ20" s="73">
        <v>0</v>
      </c>
      <c r="CA20" s="73">
        <v>8</v>
      </c>
      <c r="CB20" s="73">
        <v>8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4</v>
      </c>
      <c r="CI20" s="73">
        <v>0</v>
      </c>
      <c r="CJ20" s="73">
        <v>0</v>
      </c>
      <c r="CK20" s="73">
        <v>4</v>
      </c>
      <c r="CL20" s="73">
        <v>4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4398</v>
      </c>
      <c r="CS20" s="73">
        <v>597</v>
      </c>
      <c r="CT20" s="73">
        <v>5663</v>
      </c>
      <c r="CU20" s="73">
        <v>10658</v>
      </c>
      <c r="CV20" s="73">
        <f t="shared" si="0"/>
        <v>7544</v>
      </c>
    </row>
    <row r="21" spans="1:100" ht="24.95" customHeight="1" x14ac:dyDescent="0.2">
      <c r="A21" s="53">
        <v>15</v>
      </c>
      <c r="B21" s="63" t="s">
        <v>84</v>
      </c>
      <c r="C21" s="73">
        <v>291</v>
      </c>
      <c r="D21" s="73">
        <v>1</v>
      </c>
      <c r="E21" s="73">
        <v>0</v>
      </c>
      <c r="F21" s="73">
        <v>292</v>
      </c>
      <c r="G21" s="73">
        <v>306</v>
      </c>
      <c r="H21" s="73">
        <v>407</v>
      </c>
      <c r="I21" s="73">
        <v>103</v>
      </c>
      <c r="J21" s="73">
        <v>37</v>
      </c>
      <c r="K21" s="73">
        <v>547</v>
      </c>
      <c r="L21" s="73">
        <v>103</v>
      </c>
      <c r="M21" s="73">
        <v>371</v>
      </c>
      <c r="N21" s="73">
        <v>2</v>
      </c>
      <c r="O21" s="73">
        <v>67</v>
      </c>
      <c r="P21" s="73">
        <v>440</v>
      </c>
      <c r="Q21" s="73">
        <v>425</v>
      </c>
      <c r="R21" s="73">
        <v>3677</v>
      </c>
      <c r="S21" s="73">
        <v>2373</v>
      </c>
      <c r="T21" s="73">
        <v>88</v>
      </c>
      <c r="U21" s="73">
        <v>6138</v>
      </c>
      <c r="V21" s="73">
        <v>3312</v>
      </c>
      <c r="W21" s="73">
        <v>2292</v>
      </c>
      <c r="X21" s="73">
        <v>68</v>
      </c>
      <c r="Y21" s="73">
        <v>5672</v>
      </c>
      <c r="Z21" s="73">
        <v>338</v>
      </c>
      <c r="AA21" s="73">
        <v>21</v>
      </c>
      <c r="AB21" s="73">
        <v>90</v>
      </c>
      <c r="AC21" s="73">
        <v>449</v>
      </c>
      <c r="AD21" s="73">
        <v>432</v>
      </c>
      <c r="AE21" s="73">
        <v>308</v>
      </c>
      <c r="AF21" s="73">
        <v>21</v>
      </c>
      <c r="AG21" s="73">
        <v>90</v>
      </c>
      <c r="AH21" s="73">
        <v>419</v>
      </c>
      <c r="AI21" s="73">
        <v>405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14</v>
      </c>
      <c r="AP21" s="73">
        <v>0</v>
      </c>
      <c r="AQ21" s="73">
        <v>0</v>
      </c>
      <c r="AR21" s="73">
        <v>14</v>
      </c>
      <c r="AS21" s="73">
        <v>11</v>
      </c>
      <c r="AT21" s="73">
        <v>19</v>
      </c>
      <c r="AU21" s="73">
        <v>0</v>
      </c>
      <c r="AV21" s="73">
        <v>0</v>
      </c>
      <c r="AW21" s="73">
        <v>19</v>
      </c>
      <c r="AX21" s="73">
        <v>15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479</v>
      </c>
      <c r="BJ21" s="73">
        <v>0</v>
      </c>
      <c r="BK21" s="73">
        <v>0</v>
      </c>
      <c r="BL21" s="73">
        <v>479</v>
      </c>
      <c r="BM21" s="73">
        <v>36</v>
      </c>
      <c r="BN21" s="73">
        <v>133</v>
      </c>
      <c r="BO21" s="73">
        <v>5</v>
      </c>
      <c r="BP21" s="73">
        <v>9</v>
      </c>
      <c r="BQ21" s="73">
        <v>147</v>
      </c>
      <c r="BR21" s="73">
        <v>148</v>
      </c>
      <c r="BS21" s="73">
        <v>3</v>
      </c>
      <c r="BT21" s="73">
        <v>0</v>
      </c>
      <c r="BU21" s="73">
        <v>0</v>
      </c>
      <c r="BV21" s="73">
        <v>3</v>
      </c>
      <c r="BW21" s="73">
        <v>2</v>
      </c>
      <c r="BX21" s="73">
        <v>2</v>
      </c>
      <c r="BY21" s="73">
        <v>0</v>
      </c>
      <c r="BZ21" s="73">
        <v>0</v>
      </c>
      <c r="CA21" s="73">
        <v>2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12</v>
      </c>
      <c r="CI21" s="73">
        <v>10</v>
      </c>
      <c r="CJ21" s="73">
        <v>3</v>
      </c>
      <c r="CK21" s="73">
        <v>25</v>
      </c>
      <c r="CL21" s="73">
        <v>275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6054</v>
      </c>
      <c r="CS21" s="73">
        <v>2536</v>
      </c>
      <c r="CT21" s="73">
        <v>384</v>
      </c>
      <c r="CU21" s="73">
        <v>8974</v>
      </c>
      <c r="CV21" s="73">
        <f t="shared" si="0"/>
        <v>7830</v>
      </c>
    </row>
    <row r="22" spans="1:100" ht="24.95" customHeight="1" x14ac:dyDescent="0.2">
      <c r="A22" s="53">
        <v>16</v>
      </c>
      <c r="B22" s="63" t="s">
        <v>89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1246</v>
      </c>
      <c r="J22" s="73">
        <v>0</v>
      </c>
      <c r="K22" s="73">
        <v>1246</v>
      </c>
      <c r="L22" s="73">
        <v>50</v>
      </c>
      <c r="M22" s="73">
        <v>10</v>
      </c>
      <c r="N22" s="73">
        <v>3</v>
      </c>
      <c r="O22" s="73">
        <v>0</v>
      </c>
      <c r="P22" s="73">
        <v>13</v>
      </c>
      <c r="Q22" s="73">
        <v>10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49</v>
      </c>
      <c r="AA22" s="73">
        <v>48</v>
      </c>
      <c r="AB22" s="73">
        <v>0</v>
      </c>
      <c r="AC22" s="73">
        <v>97</v>
      </c>
      <c r="AD22" s="73">
        <v>88</v>
      </c>
      <c r="AE22" s="73">
        <v>56</v>
      </c>
      <c r="AF22" s="73">
        <v>47</v>
      </c>
      <c r="AG22" s="73">
        <v>0</v>
      </c>
      <c r="AH22" s="73">
        <v>103</v>
      </c>
      <c r="AI22" s="73">
        <v>94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1</v>
      </c>
      <c r="BO22" s="73">
        <v>0</v>
      </c>
      <c r="BP22" s="73">
        <v>0</v>
      </c>
      <c r="BQ22" s="73">
        <v>1</v>
      </c>
      <c r="BR22" s="73">
        <v>1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2107</v>
      </c>
      <c r="BY22" s="73">
        <v>0</v>
      </c>
      <c r="BZ22" s="73">
        <v>0</v>
      </c>
      <c r="CA22" s="73">
        <v>2107</v>
      </c>
      <c r="CB22" s="73">
        <v>344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6</v>
      </c>
      <c r="CI22" s="73">
        <v>0</v>
      </c>
      <c r="CJ22" s="73">
        <v>0</v>
      </c>
      <c r="CK22" s="73">
        <v>6</v>
      </c>
      <c r="CL22" s="73">
        <v>6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2229</v>
      </c>
      <c r="CS22" s="73">
        <v>1344</v>
      </c>
      <c r="CT22" s="73">
        <v>0</v>
      </c>
      <c r="CU22" s="73">
        <v>3573</v>
      </c>
      <c r="CV22" s="73">
        <f t="shared" si="0"/>
        <v>593</v>
      </c>
    </row>
    <row r="23" spans="1:100" x14ac:dyDescent="0.2">
      <c r="A23" s="55"/>
      <c r="B23" s="56" t="s">
        <v>1</v>
      </c>
      <c r="C23" s="76">
        <f t="shared" ref="C23:AH23" si="1">SUM(C7:C22)</f>
        <v>102254</v>
      </c>
      <c r="D23" s="76">
        <f t="shared" si="1"/>
        <v>887945</v>
      </c>
      <c r="E23" s="76">
        <f t="shared" si="1"/>
        <v>316915</v>
      </c>
      <c r="F23" s="76">
        <f t="shared" si="1"/>
        <v>1307114</v>
      </c>
      <c r="G23" s="76">
        <f t="shared" si="1"/>
        <v>989318</v>
      </c>
      <c r="H23" s="76">
        <f t="shared" si="1"/>
        <v>120194</v>
      </c>
      <c r="I23" s="76">
        <f t="shared" si="1"/>
        <v>242100</v>
      </c>
      <c r="J23" s="76">
        <f t="shared" si="1"/>
        <v>266892</v>
      </c>
      <c r="K23" s="76">
        <f t="shared" si="1"/>
        <v>629186</v>
      </c>
      <c r="L23" s="76">
        <f t="shared" si="1"/>
        <v>176488</v>
      </c>
      <c r="M23" s="76">
        <f t="shared" si="1"/>
        <v>160951</v>
      </c>
      <c r="N23" s="76">
        <f t="shared" si="1"/>
        <v>25367</v>
      </c>
      <c r="O23" s="76">
        <f t="shared" si="1"/>
        <v>35838</v>
      </c>
      <c r="P23" s="76">
        <f t="shared" si="1"/>
        <v>222156</v>
      </c>
      <c r="Q23" s="76">
        <f t="shared" si="1"/>
        <v>157626</v>
      </c>
      <c r="R23" s="76">
        <f t="shared" si="1"/>
        <v>376734</v>
      </c>
      <c r="S23" s="76">
        <f t="shared" si="1"/>
        <v>32841</v>
      </c>
      <c r="T23" s="76">
        <f t="shared" si="1"/>
        <v>451364</v>
      </c>
      <c r="U23" s="76">
        <f t="shared" si="1"/>
        <v>860939</v>
      </c>
      <c r="V23" s="76">
        <f t="shared" si="1"/>
        <v>277110</v>
      </c>
      <c r="W23" s="76">
        <f t="shared" si="1"/>
        <v>28278</v>
      </c>
      <c r="X23" s="76">
        <f t="shared" si="1"/>
        <v>238968</v>
      </c>
      <c r="Y23" s="76">
        <f t="shared" si="1"/>
        <v>544356</v>
      </c>
      <c r="Z23" s="76">
        <f t="shared" si="1"/>
        <v>32473</v>
      </c>
      <c r="AA23" s="76">
        <f t="shared" si="1"/>
        <v>42100</v>
      </c>
      <c r="AB23" s="76">
        <f t="shared" si="1"/>
        <v>21731</v>
      </c>
      <c r="AC23" s="76">
        <f t="shared" si="1"/>
        <v>96304</v>
      </c>
      <c r="AD23" s="76">
        <f t="shared" si="1"/>
        <v>70042</v>
      </c>
      <c r="AE23" s="76">
        <f t="shared" si="1"/>
        <v>30437</v>
      </c>
      <c r="AF23" s="76">
        <f t="shared" si="1"/>
        <v>50231</v>
      </c>
      <c r="AG23" s="76">
        <f t="shared" si="1"/>
        <v>16675</v>
      </c>
      <c r="AH23" s="76">
        <f t="shared" si="1"/>
        <v>97343</v>
      </c>
      <c r="AI23" s="76">
        <f t="shared" ref="AI23:BN23" si="2">SUM(AI7:AI22)</f>
        <v>73419</v>
      </c>
      <c r="AJ23" s="76">
        <f t="shared" si="2"/>
        <v>3</v>
      </c>
      <c r="AK23" s="76">
        <f t="shared" si="2"/>
        <v>0</v>
      </c>
      <c r="AL23" s="76">
        <f t="shared" si="2"/>
        <v>0</v>
      </c>
      <c r="AM23" s="76">
        <f t="shared" si="2"/>
        <v>3</v>
      </c>
      <c r="AN23" s="76">
        <f t="shared" si="2"/>
        <v>2</v>
      </c>
      <c r="AO23" s="76">
        <f t="shared" si="2"/>
        <v>53</v>
      </c>
      <c r="AP23" s="76">
        <f t="shared" si="2"/>
        <v>1</v>
      </c>
      <c r="AQ23" s="76">
        <f t="shared" si="2"/>
        <v>1</v>
      </c>
      <c r="AR23" s="76">
        <f t="shared" si="2"/>
        <v>55</v>
      </c>
      <c r="AS23" s="76">
        <f t="shared" si="2"/>
        <v>46</v>
      </c>
      <c r="AT23" s="76">
        <f t="shared" si="2"/>
        <v>59</v>
      </c>
      <c r="AU23" s="76">
        <f t="shared" si="2"/>
        <v>0</v>
      </c>
      <c r="AV23" s="76">
        <f t="shared" si="2"/>
        <v>2</v>
      </c>
      <c r="AW23" s="76">
        <f t="shared" si="2"/>
        <v>61</v>
      </c>
      <c r="AX23" s="76">
        <f t="shared" si="2"/>
        <v>40</v>
      </c>
      <c r="AY23" s="76">
        <f t="shared" si="2"/>
        <v>16</v>
      </c>
      <c r="AZ23" s="76">
        <f t="shared" si="2"/>
        <v>0</v>
      </c>
      <c r="BA23" s="76">
        <f t="shared" si="2"/>
        <v>22</v>
      </c>
      <c r="BB23" s="76">
        <f t="shared" si="2"/>
        <v>38</v>
      </c>
      <c r="BC23" s="76">
        <f t="shared" si="2"/>
        <v>36</v>
      </c>
      <c r="BD23" s="76">
        <f t="shared" si="2"/>
        <v>3</v>
      </c>
      <c r="BE23" s="76">
        <f t="shared" si="2"/>
        <v>0</v>
      </c>
      <c r="BF23" s="76">
        <f t="shared" si="2"/>
        <v>1</v>
      </c>
      <c r="BG23" s="76">
        <f t="shared" si="2"/>
        <v>4</v>
      </c>
      <c r="BH23" s="76">
        <f t="shared" si="2"/>
        <v>4</v>
      </c>
      <c r="BI23" s="76">
        <f t="shared" si="2"/>
        <v>17437</v>
      </c>
      <c r="BJ23" s="76">
        <f t="shared" si="2"/>
        <v>1714</v>
      </c>
      <c r="BK23" s="76">
        <f t="shared" si="2"/>
        <v>8</v>
      </c>
      <c r="BL23" s="76">
        <f t="shared" si="2"/>
        <v>19159</v>
      </c>
      <c r="BM23" s="76">
        <f t="shared" si="2"/>
        <v>5913</v>
      </c>
      <c r="BN23" s="76">
        <f t="shared" si="2"/>
        <v>33720</v>
      </c>
      <c r="BO23" s="76">
        <f t="shared" ref="BO23:CT23" si="3">SUM(BO7:BO22)</f>
        <v>132854</v>
      </c>
      <c r="BP23" s="76">
        <f t="shared" si="3"/>
        <v>54</v>
      </c>
      <c r="BQ23" s="76">
        <f t="shared" si="3"/>
        <v>166628</v>
      </c>
      <c r="BR23" s="76">
        <f t="shared" si="3"/>
        <v>122736</v>
      </c>
      <c r="BS23" s="76">
        <f t="shared" si="3"/>
        <v>1794</v>
      </c>
      <c r="BT23" s="76">
        <f t="shared" si="3"/>
        <v>17481</v>
      </c>
      <c r="BU23" s="76">
        <f t="shared" si="3"/>
        <v>38</v>
      </c>
      <c r="BV23" s="76">
        <f t="shared" si="3"/>
        <v>19313</v>
      </c>
      <c r="BW23" s="76">
        <f t="shared" si="3"/>
        <v>18478</v>
      </c>
      <c r="BX23" s="76">
        <f t="shared" si="3"/>
        <v>14509</v>
      </c>
      <c r="BY23" s="76">
        <f t="shared" si="3"/>
        <v>42</v>
      </c>
      <c r="BZ23" s="76">
        <f t="shared" si="3"/>
        <v>20</v>
      </c>
      <c r="CA23" s="76">
        <f t="shared" si="3"/>
        <v>14571</v>
      </c>
      <c r="CB23" s="76">
        <f t="shared" si="3"/>
        <v>3609</v>
      </c>
      <c r="CC23" s="76">
        <f t="shared" si="3"/>
        <v>0</v>
      </c>
      <c r="CD23" s="76">
        <f t="shared" si="3"/>
        <v>12772</v>
      </c>
      <c r="CE23" s="76">
        <f t="shared" si="3"/>
        <v>0</v>
      </c>
      <c r="CF23" s="76">
        <f t="shared" si="3"/>
        <v>12772</v>
      </c>
      <c r="CG23" s="76">
        <f t="shared" si="3"/>
        <v>6610</v>
      </c>
      <c r="CH23" s="76">
        <f t="shared" si="3"/>
        <v>12410</v>
      </c>
      <c r="CI23" s="76">
        <f t="shared" si="3"/>
        <v>26460</v>
      </c>
      <c r="CJ23" s="76">
        <f t="shared" si="3"/>
        <v>16</v>
      </c>
      <c r="CK23" s="76">
        <f t="shared" si="3"/>
        <v>38886</v>
      </c>
      <c r="CL23" s="76">
        <f t="shared" si="3"/>
        <v>13604</v>
      </c>
      <c r="CM23" s="76">
        <f t="shared" si="3"/>
        <v>0</v>
      </c>
      <c r="CN23" s="76">
        <f t="shared" si="3"/>
        <v>0</v>
      </c>
      <c r="CO23" s="76">
        <f t="shared" si="3"/>
        <v>0</v>
      </c>
      <c r="CP23" s="76">
        <f t="shared" si="3"/>
        <v>0</v>
      </c>
      <c r="CQ23" s="76">
        <f t="shared" si="3"/>
        <v>0</v>
      </c>
      <c r="CR23" s="76">
        <f t="shared" si="3"/>
        <v>903047</v>
      </c>
      <c r="CS23" s="76">
        <f t="shared" si="3"/>
        <v>1471908</v>
      </c>
      <c r="CT23" s="76">
        <f t="shared" si="3"/>
        <v>1109577</v>
      </c>
      <c r="CU23" s="76">
        <f t="shared" ref="CU23:CV23" si="4">SUM(CU7:CU22)</f>
        <v>3484532</v>
      </c>
      <c r="CV23" s="76">
        <f t="shared" si="4"/>
        <v>2182327</v>
      </c>
    </row>
    <row r="24" spans="1:10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</row>
    <row r="25" spans="1:100" s="27" customFormat="1" ht="12.75" customHeight="1" x14ac:dyDescent="0.2"/>
    <row r="26" spans="1:100" ht="15" x14ac:dyDescent="0.3">
      <c r="B26" s="62" t="s">
        <v>69</v>
      </c>
    </row>
    <row r="27" spans="1:100" ht="15" x14ac:dyDescent="0.3">
      <c r="B27" s="62" t="s">
        <v>70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</row>
  </sheetData>
  <sortState ref="B7:CV22">
    <sortCondition descending="1" ref="CU7:CU22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AK10" sqref="AK1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66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 x14ac:dyDescent="0.2">
      <c r="A5" s="98"/>
      <c r="B5" s="98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9"/>
      <c r="B6" s="99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79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1029547.39</v>
      </c>
      <c r="AB7" s="73">
        <v>1029547.390073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2" si="0">C7+E7+G7+I7+K7+M7+O7+Q7+S7+U7+W7+Y7+AA7+AC7+AE7+AG7+AI7+AK7</f>
        <v>1029547.39</v>
      </c>
      <c r="AN7" s="73">
        <f t="shared" ref="AN7:AN22" si="1">D7+F7+H7+J7+L7+N7+P7+R7+T7+V7+X7+Z7+AB7+AD7+AF7+AH7+AJ7+AL7</f>
        <v>1029547.390073</v>
      </c>
    </row>
    <row r="8" spans="1:40" s="24" customFormat="1" ht="24.95" customHeight="1" x14ac:dyDescent="0.2">
      <c r="A8" s="53">
        <v>2</v>
      </c>
      <c r="B8" s="72" t="s">
        <v>56</v>
      </c>
      <c r="C8" s="73">
        <v>964141.67112484702</v>
      </c>
      <c r="D8" s="73">
        <v>961649.57568512706</v>
      </c>
      <c r="E8" s="73">
        <v>0</v>
      </c>
      <c r="F8" s="73">
        <v>0</v>
      </c>
      <c r="G8" s="73">
        <v>7981.1175059999996</v>
      </c>
      <c r="H8" s="73">
        <v>5679.9904100000003</v>
      </c>
      <c r="I8" s="73">
        <v>21010.801899999999</v>
      </c>
      <c r="J8" s="73">
        <v>16651.542280000001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993133.59053084697</v>
      </c>
      <c r="AN8" s="73">
        <f t="shared" si="1"/>
        <v>983981.10837512708</v>
      </c>
    </row>
    <row r="9" spans="1:40" ht="24.95" customHeight="1" x14ac:dyDescent="0.2">
      <c r="A9" s="53">
        <v>3</v>
      </c>
      <c r="B9" s="72" t="s">
        <v>81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93955.467612000008</v>
      </c>
      <c r="L9" s="73">
        <v>13913.857950000001</v>
      </c>
      <c r="M9" s="73">
        <v>0</v>
      </c>
      <c r="N9" s="73">
        <v>79.001918000000003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36541.473001999999</v>
      </c>
      <c r="AB9" s="73">
        <v>35628.293245416397</v>
      </c>
      <c r="AC9" s="73">
        <v>2523.9101099999998</v>
      </c>
      <c r="AD9" s="73">
        <v>2166.3528106919998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133020.85072400002</v>
      </c>
      <c r="AN9" s="73">
        <f t="shared" si="1"/>
        <v>51787.505924108395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36341.526743000002</v>
      </c>
      <c r="N10" s="73">
        <v>1359.65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73922.862399999998</v>
      </c>
      <c r="AB10" s="73">
        <v>70438.874179587205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110264.38914300001</v>
      </c>
      <c r="AN10" s="73">
        <f t="shared" si="1"/>
        <v>71798.524179587199</v>
      </c>
    </row>
    <row r="11" spans="1:40" ht="24.95" customHeight="1" x14ac:dyDescent="0.2">
      <c r="A11" s="53">
        <v>5</v>
      </c>
      <c r="B11" s="72" t="s">
        <v>80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2383.4886428571426</v>
      </c>
      <c r="AD11" s="73">
        <v>1324.160357142857</v>
      </c>
      <c r="AE11" s="73">
        <v>0</v>
      </c>
      <c r="AF11" s="73">
        <v>0</v>
      </c>
      <c r="AG11" s="73">
        <v>0</v>
      </c>
      <c r="AH11" s="73">
        <v>0</v>
      </c>
      <c r="AI11" s="73">
        <v>14300.931857142856</v>
      </c>
      <c r="AJ11" s="73">
        <v>12182.275285714286</v>
      </c>
      <c r="AK11" s="73">
        <v>0</v>
      </c>
      <c r="AL11" s="73">
        <v>0</v>
      </c>
      <c r="AM11" s="73">
        <f t="shared" si="0"/>
        <v>16684.4205</v>
      </c>
      <c r="AN11" s="73">
        <f t="shared" si="1"/>
        <v>13506.435642857143</v>
      </c>
    </row>
    <row r="12" spans="1:40" ht="24.95" customHeight="1" x14ac:dyDescent="0.2">
      <c r="A12" s="53">
        <v>6</v>
      </c>
      <c r="B12" s="72" t="s">
        <v>88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1291.8499999999999</v>
      </c>
      <c r="N12" s="73">
        <v>239.28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557.72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1849.57</v>
      </c>
      <c r="AN12" s="73">
        <f t="shared" si="1"/>
        <v>239.28</v>
      </c>
    </row>
    <row r="13" spans="1:40" ht="24.95" customHeight="1" x14ac:dyDescent="0.2">
      <c r="A13" s="53">
        <v>7</v>
      </c>
      <c r="B13" s="72" t="s">
        <v>47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86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82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78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84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83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89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85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87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x14ac:dyDescent="0.2">
      <c r="A23" s="55"/>
      <c r="B23" s="56" t="s">
        <v>1</v>
      </c>
      <c r="C23" s="76">
        <f t="shared" ref="C23:AL23" si="2">SUM(C7:C22)</f>
        <v>964141.67112484702</v>
      </c>
      <c r="D23" s="76">
        <f t="shared" si="2"/>
        <v>961649.57568512706</v>
      </c>
      <c r="E23" s="76">
        <f t="shared" si="2"/>
        <v>0</v>
      </c>
      <c r="F23" s="76">
        <f t="shared" si="2"/>
        <v>0</v>
      </c>
      <c r="G23" s="76">
        <f t="shared" si="2"/>
        <v>7981.1175059999996</v>
      </c>
      <c r="H23" s="76">
        <f t="shared" si="2"/>
        <v>5679.9904100000003</v>
      </c>
      <c r="I23" s="76">
        <f t="shared" si="2"/>
        <v>21010.801899999999</v>
      </c>
      <c r="J23" s="76">
        <f t="shared" si="2"/>
        <v>16651.542280000001</v>
      </c>
      <c r="K23" s="76">
        <f t="shared" si="2"/>
        <v>93955.467612000008</v>
      </c>
      <c r="L23" s="76">
        <f t="shared" si="2"/>
        <v>13913.857950000001</v>
      </c>
      <c r="M23" s="76">
        <f t="shared" si="2"/>
        <v>37633.376743000001</v>
      </c>
      <c r="N23" s="76">
        <f t="shared" si="2"/>
        <v>1677.931918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1140569.4454019999</v>
      </c>
      <c r="AB23" s="76">
        <f t="shared" si="2"/>
        <v>1135614.5574980036</v>
      </c>
      <c r="AC23" s="76">
        <f t="shared" si="2"/>
        <v>4907.3987528571424</v>
      </c>
      <c r="AD23" s="76">
        <f t="shared" si="2"/>
        <v>3490.5131678348571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14300.931857142856</v>
      </c>
      <c r="AJ23" s="76">
        <f t="shared" si="2"/>
        <v>12182.275285714286</v>
      </c>
      <c r="AK23" s="76">
        <f t="shared" si="2"/>
        <v>0</v>
      </c>
      <c r="AL23" s="76">
        <f t="shared" si="2"/>
        <v>0</v>
      </c>
      <c r="AM23" s="76">
        <f>SUM(AM7:AM22)</f>
        <v>2284500.2108978466</v>
      </c>
      <c r="AN23" s="76">
        <f>SUM(AN7:AN22)</f>
        <v>2150860.2441946794</v>
      </c>
    </row>
    <row r="24" spans="1:40" customFormat="1" ht="15" customHeight="1" x14ac:dyDescent="0.2"/>
    <row r="25" spans="1:40" customFormat="1" ht="15" customHeight="1" x14ac:dyDescent="0.2"/>
    <row r="26" spans="1:40" customFormat="1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40" customFormat="1" x14ac:dyDescent="0.2">
      <c r="B27" s="107" t="s">
        <v>72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40" customFormat="1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40" customFormat="1" x14ac:dyDescent="0.2"/>
    <row r="30" spans="1:40" customFormat="1" x14ac:dyDescent="0.2"/>
    <row r="31" spans="1:40" customFormat="1" x14ac:dyDescent="0.2">
      <c r="C31" s="10"/>
      <c r="D31" s="10"/>
      <c r="E31" s="10"/>
      <c r="F31" s="10"/>
      <c r="G31" s="10"/>
      <c r="H31" s="10"/>
      <c r="I31" s="10"/>
      <c r="J31" s="10"/>
      <c r="K31" s="10"/>
    </row>
  </sheetData>
  <sortState ref="B9:AN22">
    <sortCondition descending="1" ref="AM7:AM22"/>
  </sortState>
  <mergeCells count="22">
    <mergeCell ref="B27:N28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9"/>
  <sheetViews>
    <sheetView zoomScale="90" zoomScaleNormal="90" workbookViewId="0">
      <pane xSplit="2" ySplit="5" topLeftCell="AA16" activePane="bottomRight" state="frozen"/>
      <selection pane="topRight"/>
      <selection pane="bottomLeft"/>
      <selection pane="bottomRight" activeCell="AI26" sqref="AI2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3" t="s">
        <v>67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50000000000003" customHeight="1" x14ac:dyDescent="0.2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79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6481142.6500000004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6481142.6500000004</v>
      </c>
      <c r="AN6" s="75">
        <f t="shared" ref="AN6:AN21" si="1">D6+F6+H6+J6+L6+N6+P6+R6+T6+V6+X6+Z6+AB6+AD6+AF6+AH6+AJ6+AL6</f>
        <v>0</v>
      </c>
    </row>
    <row r="7" spans="1:40" customFormat="1" ht="24.95" customHeight="1" x14ac:dyDescent="0.2">
      <c r="A7" s="53">
        <v>2</v>
      </c>
      <c r="B7" s="72" t="s">
        <v>56</v>
      </c>
      <c r="C7" s="78">
        <v>957313.70125154452</v>
      </c>
      <c r="D7" s="78">
        <v>1192.0003960298459</v>
      </c>
      <c r="E7" s="78">
        <v>0</v>
      </c>
      <c r="F7" s="78">
        <v>0</v>
      </c>
      <c r="G7" s="78">
        <v>2563.5327945205472</v>
      </c>
      <c r="H7" s="78">
        <v>734.4589671506842</v>
      </c>
      <c r="I7" s="78">
        <v>8080.2891235616435</v>
      </c>
      <c r="J7" s="78">
        <v>1609.55260158904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967957.52316962671</v>
      </c>
      <c r="AN7" s="75">
        <f t="shared" si="1"/>
        <v>3536.0119647695701</v>
      </c>
    </row>
    <row r="8" spans="1:40" customFormat="1" ht="24.95" customHeight="1" x14ac:dyDescent="0.2">
      <c r="A8" s="53">
        <v>3</v>
      </c>
      <c r="B8" s="72" t="s">
        <v>81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71676.450060445495</v>
      </c>
      <c r="L8" s="78">
        <v>62286.42</v>
      </c>
      <c r="M8" s="78">
        <v>890.16949152542361</v>
      </c>
      <c r="N8" s="78">
        <v>811.17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52668.700479501742</v>
      </c>
      <c r="AB8" s="78">
        <v>5419.18</v>
      </c>
      <c r="AC8" s="78">
        <v>5073.2489005148263</v>
      </c>
      <c r="AD8" s="78">
        <v>1338.09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130308.56893198748</v>
      </c>
      <c r="AN8" s="75">
        <f t="shared" si="1"/>
        <v>69854.859999999986</v>
      </c>
    </row>
    <row r="9" spans="1:40" customFormat="1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13028.415761503213</v>
      </c>
      <c r="L9" s="78">
        <v>13028.415761503213</v>
      </c>
      <c r="M9" s="78">
        <v>24468.760347441403</v>
      </c>
      <c r="N9" s="78">
        <v>23165.930807969733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54579.264162426101</v>
      </c>
      <c r="AB9" s="78">
        <v>1434.05044650739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92076.440271370724</v>
      </c>
      <c r="AN9" s="75">
        <f t="shared" si="1"/>
        <v>37628.397015980336</v>
      </c>
    </row>
    <row r="10" spans="1:40" customFormat="1" ht="24.95" customHeight="1" x14ac:dyDescent="0.2">
      <c r="A10" s="53">
        <v>5</v>
      </c>
      <c r="B10" s="72" t="s">
        <v>80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1361.9935102040815</v>
      </c>
      <c r="AD10" s="78">
        <v>605.33044897959189</v>
      </c>
      <c r="AE10" s="78">
        <v>0</v>
      </c>
      <c r="AF10" s="78">
        <v>0</v>
      </c>
      <c r="AG10" s="78">
        <v>0</v>
      </c>
      <c r="AH10" s="78">
        <v>0</v>
      </c>
      <c r="AI10" s="78">
        <v>8171.9610612244887</v>
      </c>
      <c r="AJ10" s="78">
        <v>1210.6608979591829</v>
      </c>
      <c r="AK10" s="78">
        <v>0</v>
      </c>
      <c r="AL10" s="78">
        <v>0</v>
      </c>
      <c r="AM10" s="75">
        <f t="shared" si="0"/>
        <v>9533.9545714285705</v>
      </c>
      <c r="AN10" s="75">
        <f t="shared" si="1"/>
        <v>1815.9913469387748</v>
      </c>
    </row>
    <row r="11" spans="1:40" customFormat="1" ht="24.95" customHeight="1" x14ac:dyDescent="0.2">
      <c r="A11" s="53">
        <v>6</v>
      </c>
      <c r="B11" s="72" t="s">
        <v>88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1086</v>
      </c>
      <c r="N11" s="78">
        <v>886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99.32</v>
      </c>
      <c r="AB11" s="78">
        <v>99.32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1185.32</v>
      </c>
      <c r="AN11" s="75">
        <f t="shared" si="1"/>
        <v>985.31999999999994</v>
      </c>
    </row>
    <row r="12" spans="1:40" customFormat="1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86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82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78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84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83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89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85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87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57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5" x14ac:dyDescent="0.2">
      <c r="A22" s="26"/>
      <c r="B22" s="12" t="s">
        <v>1</v>
      </c>
      <c r="C22" s="76">
        <f t="shared" ref="C22:AN22" si="2">SUM(C6:C21)</f>
        <v>957313.70125154452</v>
      </c>
      <c r="D22" s="76">
        <f t="shared" si="2"/>
        <v>1192.0003960298459</v>
      </c>
      <c r="E22" s="76">
        <f t="shared" si="2"/>
        <v>0</v>
      </c>
      <c r="F22" s="76">
        <f t="shared" si="2"/>
        <v>0</v>
      </c>
      <c r="G22" s="76">
        <f t="shared" si="2"/>
        <v>2563.5327945205472</v>
      </c>
      <c r="H22" s="76">
        <f t="shared" si="2"/>
        <v>734.4589671506842</v>
      </c>
      <c r="I22" s="76">
        <f t="shared" si="2"/>
        <v>8080.2891235616435</v>
      </c>
      <c r="J22" s="76">
        <f t="shared" si="2"/>
        <v>1609.55260158904</v>
      </c>
      <c r="K22" s="76">
        <f t="shared" si="2"/>
        <v>84704.865821948712</v>
      </c>
      <c r="L22" s="76">
        <f t="shared" si="2"/>
        <v>75314.835761503215</v>
      </c>
      <c r="M22" s="76">
        <f t="shared" si="2"/>
        <v>26444.929838966826</v>
      </c>
      <c r="N22" s="76">
        <f t="shared" si="2"/>
        <v>24863.100807969731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6588489.9346419284</v>
      </c>
      <c r="AB22" s="76">
        <f t="shared" si="2"/>
        <v>6952.55044650739</v>
      </c>
      <c r="AC22" s="76">
        <f t="shared" si="2"/>
        <v>6435.2424107189081</v>
      </c>
      <c r="AD22" s="76">
        <f t="shared" si="2"/>
        <v>1943.4204489795918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8171.9610612244887</v>
      </c>
      <c r="AJ22" s="76">
        <f t="shared" si="2"/>
        <v>1210.6608979591829</v>
      </c>
      <c r="AK22" s="76">
        <f t="shared" si="2"/>
        <v>0</v>
      </c>
      <c r="AL22" s="76">
        <f t="shared" si="2"/>
        <v>0</v>
      </c>
      <c r="AM22" s="76">
        <f t="shared" si="2"/>
        <v>7682204.4569444144</v>
      </c>
      <c r="AN22" s="76">
        <f t="shared" si="2"/>
        <v>113820.58032768866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5" spans="1:40" ht="13.5" x14ac:dyDescent="0.2"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AM25" s="28"/>
      <c r="AN25" s="28"/>
    </row>
    <row r="26" spans="1:40" x14ac:dyDescent="0.2">
      <c r="B26" s="110" t="s">
        <v>76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40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AM27" s="28"/>
      <c r="AN27" s="28"/>
    </row>
    <row r="28" spans="1:40" ht="13.5" x14ac:dyDescent="0.2">
      <c r="B28" s="17" t="s">
        <v>18</v>
      </c>
      <c r="C28" s="1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40" ht="13.5" x14ac:dyDescent="0.2">
      <c r="B29" s="17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</sheetData>
  <sortState ref="B7:AN21">
    <sortCondition descending="1" ref="AM6:AM21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6:N27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0"/>
  <sheetViews>
    <sheetView zoomScale="90" zoomScaleNormal="90" workbookViewId="0">
      <pane xSplit="2" ySplit="6" topLeftCell="AA16" activePane="bottomRight" state="frozen"/>
      <selection pane="topRight"/>
      <selection pane="bottomLeft"/>
      <selection pane="bottomRight" activeCell="AN23" sqref="AN23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1" t="s">
        <v>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x14ac:dyDescent="0.2">
      <c r="A2" s="111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50000000000003" customHeight="1" x14ac:dyDescent="0.2">
      <c r="A6" s="99"/>
      <c r="B6" s="99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81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23956.799999999999</v>
      </c>
      <c r="L7" s="78">
        <v>23956.799999999999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53304.290000000008</v>
      </c>
      <c r="AB7" s="78">
        <v>15592.089999999997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2" si="0">C7+E7+G7+I7+K7+M7+O7+Q7+S7+U7+W7+Y7+AA7+AC7+AE7+AG7+AI7+AK7</f>
        <v>77261.090000000011</v>
      </c>
      <c r="AN7" s="75">
        <f t="shared" ref="AN7:AN22" si="1">D7+F7+H7+J7+L7+N7+P7+R7+T7+V7+X7+Z7+AB7+AD7+AF7+AH7+AJ7+AL7</f>
        <v>39548.89</v>
      </c>
    </row>
    <row r="8" spans="1:40" customFormat="1" ht="24.95" customHeight="1" x14ac:dyDescent="0.2">
      <c r="A8" s="53">
        <v>2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customFormat="1" ht="24.95" customHeight="1" x14ac:dyDescent="0.2">
      <c r="A9" s="53">
        <v>3</v>
      </c>
      <c r="B9" s="72" t="s">
        <v>47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80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86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82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79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78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84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83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88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89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85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87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56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80">
        <f t="shared" ref="C23:AN23" si="2">SUM(C7:C22)</f>
        <v>0</v>
      </c>
      <c r="D23" s="80">
        <f t="shared" si="2"/>
        <v>0</v>
      </c>
      <c r="E23" s="80">
        <f t="shared" si="2"/>
        <v>0</v>
      </c>
      <c r="F23" s="80">
        <f t="shared" si="2"/>
        <v>0</v>
      </c>
      <c r="G23" s="80">
        <f t="shared" si="2"/>
        <v>0</v>
      </c>
      <c r="H23" s="80">
        <f t="shared" si="2"/>
        <v>0</v>
      </c>
      <c r="I23" s="80">
        <f t="shared" si="2"/>
        <v>0</v>
      </c>
      <c r="J23" s="80">
        <f t="shared" si="2"/>
        <v>0</v>
      </c>
      <c r="K23" s="80">
        <f t="shared" si="2"/>
        <v>23956.799999999999</v>
      </c>
      <c r="L23" s="80">
        <f t="shared" si="2"/>
        <v>23956.799999999999</v>
      </c>
      <c r="M23" s="80">
        <f t="shared" si="2"/>
        <v>0</v>
      </c>
      <c r="N23" s="80">
        <f t="shared" si="2"/>
        <v>0</v>
      </c>
      <c r="O23" s="80">
        <f t="shared" si="2"/>
        <v>0</v>
      </c>
      <c r="P23" s="80">
        <f t="shared" si="2"/>
        <v>0</v>
      </c>
      <c r="Q23" s="80">
        <f t="shared" si="2"/>
        <v>0</v>
      </c>
      <c r="R23" s="80">
        <f t="shared" si="2"/>
        <v>0</v>
      </c>
      <c r="S23" s="80">
        <f t="shared" si="2"/>
        <v>0</v>
      </c>
      <c r="T23" s="80">
        <f t="shared" si="2"/>
        <v>0</v>
      </c>
      <c r="U23" s="80">
        <f t="shared" si="2"/>
        <v>0</v>
      </c>
      <c r="V23" s="80">
        <f t="shared" si="2"/>
        <v>0</v>
      </c>
      <c r="W23" s="80">
        <f t="shared" si="2"/>
        <v>0</v>
      </c>
      <c r="X23" s="80">
        <f t="shared" si="2"/>
        <v>0</v>
      </c>
      <c r="Y23" s="80">
        <f t="shared" si="2"/>
        <v>0</v>
      </c>
      <c r="Z23" s="80">
        <f t="shared" si="2"/>
        <v>0</v>
      </c>
      <c r="AA23" s="80">
        <f t="shared" si="2"/>
        <v>53304.290000000008</v>
      </c>
      <c r="AB23" s="80">
        <f t="shared" si="2"/>
        <v>15592.089999999997</v>
      </c>
      <c r="AC23" s="80">
        <f t="shared" si="2"/>
        <v>0</v>
      </c>
      <c r="AD23" s="80">
        <f t="shared" si="2"/>
        <v>0</v>
      </c>
      <c r="AE23" s="80">
        <f t="shared" si="2"/>
        <v>0</v>
      </c>
      <c r="AF23" s="80">
        <f t="shared" si="2"/>
        <v>0</v>
      </c>
      <c r="AG23" s="80">
        <f t="shared" si="2"/>
        <v>0</v>
      </c>
      <c r="AH23" s="80">
        <f t="shared" si="2"/>
        <v>0</v>
      </c>
      <c r="AI23" s="80">
        <f t="shared" si="2"/>
        <v>0</v>
      </c>
      <c r="AJ23" s="80">
        <f t="shared" si="2"/>
        <v>0</v>
      </c>
      <c r="AK23" s="80">
        <f t="shared" si="2"/>
        <v>0</v>
      </c>
      <c r="AL23" s="80">
        <f t="shared" si="2"/>
        <v>0</v>
      </c>
      <c r="AM23" s="76">
        <f t="shared" si="2"/>
        <v>77261.090000000011</v>
      </c>
      <c r="AN23" s="76">
        <f t="shared" si="2"/>
        <v>39548.89</v>
      </c>
    </row>
    <row r="24" spans="1:40" ht="15" x14ac:dyDescent="0.2">
      <c r="A24" s="86"/>
      <c r="B24" s="87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</row>
    <row r="26" spans="1:40" ht="17.25" customHeight="1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51"/>
      <c r="AN26" s="51"/>
    </row>
    <row r="27" spans="1:40" ht="17.25" customHeight="1" x14ac:dyDescent="0.2">
      <c r="B27" s="110" t="s">
        <v>77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40" ht="17.25" customHeight="1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52"/>
      <c r="AN28" s="52"/>
    </row>
    <row r="29" spans="1:40" ht="17.25" customHeight="1" x14ac:dyDescent="0.2">
      <c r="B29" s="17" t="s">
        <v>22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28"/>
    </row>
    <row r="30" spans="1:40" ht="17.25" customHeight="1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8:AN22">
    <sortCondition descending="1" ref="AM7:AM22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7:N28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F22" activePane="bottomRight" state="frozen"/>
      <selection pane="topRight" activeCell="C1" sqref="C1"/>
      <selection pane="bottomLeft" activeCell="A7" sqref="A7"/>
      <selection pane="bottomRight" activeCell="AM12" sqref="AM12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1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 x14ac:dyDescent="0.2">
      <c r="A6" s="99"/>
      <c r="B6" s="99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0" ht="24.95" customHeight="1" x14ac:dyDescent="0.2">
      <c r="A7" s="53">
        <v>1</v>
      </c>
      <c r="B7" s="72" t="s">
        <v>81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48093.63</v>
      </c>
      <c r="L7" s="73">
        <v>48093.63</v>
      </c>
      <c r="M7" s="73">
        <v>-55.11</v>
      </c>
      <c r="N7" s="73">
        <v>-55.11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-29231.739999999994</v>
      </c>
      <c r="AB7" s="73">
        <v>14160.389999999996</v>
      </c>
      <c r="AC7" s="73">
        <v>-44.519999999999996</v>
      </c>
      <c r="AD7" s="73">
        <v>-44.519999999999996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2" si="0">C7+E7+G7+I7+K7+M7+O7+Q7+S7+U7+W7+Y7+AA7+AC7+AE7+AG7+AI7+AK7</f>
        <v>18762.260000000002</v>
      </c>
      <c r="AN7" s="75">
        <f t="shared" ref="AN7:AN22" si="1">D7+F7+H7+J7+L7+N7+P7+R7+T7+V7+X7+Z7+AB7+AD7+AF7+AH7+AJ7+AL7</f>
        <v>62154.389999999992</v>
      </c>
    </row>
    <row r="8" spans="1:40" ht="24.95" customHeight="1" x14ac:dyDescent="0.2">
      <c r="A8" s="53">
        <v>2</v>
      </c>
      <c r="B8" s="72" t="s">
        <v>56</v>
      </c>
      <c r="C8" s="73">
        <v>124.60477198599999</v>
      </c>
      <c r="D8" s="73">
        <v>124.60477198599999</v>
      </c>
      <c r="E8" s="73">
        <v>0</v>
      </c>
      <c r="F8" s="73">
        <v>0</v>
      </c>
      <c r="G8" s="73">
        <v>115.05635479999995</v>
      </c>
      <c r="H8" s="73">
        <v>115.05635479999995</v>
      </c>
      <c r="I8" s="73">
        <v>87.185192399999963</v>
      </c>
      <c r="J8" s="73">
        <v>87.185192399999963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326.8463191859999</v>
      </c>
      <c r="AN8" s="75">
        <f t="shared" si="1"/>
        <v>326.8463191859999</v>
      </c>
    </row>
    <row r="9" spans="1:40" ht="24.95" customHeight="1" x14ac:dyDescent="0.2">
      <c r="A9" s="53">
        <v>3</v>
      </c>
      <c r="B9" s="72" t="s">
        <v>80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52.966414285714002</v>
      </c>
      <c r="AD9" s="73">
        <v>52.966414285714002</v>
      </c>
      <c r="AE9" s="73">
        <v>0</v>
      </c>
      <c r="AF9" s="73">
        <v>0</v>
      </c>
      <c r="AG9" s="73">
        <v>0</v>
      </c>
      <c r="AH9" s="73">
        <v>0</v>
      </c>
      <c r="AI9" s="73">
        <v>105.932828571428</v>
      </c>
      <c r="AJ9" s="73">
        <v>105.932828571428</v>
      </c>
      <c r="AK9" s="73">
        <v>0</v>
      </c>
      <c r="AL9" s="73">
        <v>0</v>
      </c>
      <c r="AM9" s="75">
        <f t="shared" si="0"/>
        <v>158.89924285714201</v>
      </c>
      <c r="AN9" s="75">
        <f t="shared" si="1"/>
        <v>158.89924285714201</v>
      </c>
    </row>
    <row r="10" spans="1:40" ht="24.95" customHeight="1" x14ac:dyDescent="0.2">
      <c r="A10" s="53">
        <v>4</v>
      </c>
      <c r="B10" s="72" t="s">
        <v>88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52.63</v>
      </c>
      <c r="N10" s="73">
        <v>52.63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27.89</v>
      </c>
      <c r="AB10" s="73">
        <v>27.89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80.52000000000001</v>
      </c>
      <c r="AN10" s="75">
        <f t="shared" si="1"/>
        <v>80.52000000000001</v>
      </c>
    </row>
    <row r="11" spans="1:40" ht="24.95" customHeight="1" x14ac:dyDescent="0.2">
      <c r="A11" s="53">
        <v>5</v>
      </c>
      <c r="B11" s="72" t="s">
        <v>47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86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82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79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78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84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83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89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85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87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48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-1370.84</v>
      </c>
      <c r="L22" s="73">
        <v>-1370.84</v>
      </c>
      <c r="M22" s="73">
        <v>1487.55</v>
      </c>
      <c r="N22" s="73">
        <v>1487.55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-376.52</v>
      </c>
      <c r="AB22" s="73">
        <v>-376.52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-259.80999999999995</v>
      </c>
      <c r="AN22" s="75">
        <f t="shared" si="1"/>
        <v>-259.80999999999995</v>
      </c>
    </row>
    <row r="23" spans="1:40" ht="15" x14ac:dyDescent="0.2">
      <c r="A23" s="26"/>
      <c r="B23" s="12" t="s">
        <v>1</v>
      </c>
      <c r="C23" s="76">
        <f t="shared" ref="C23:AN23" si="2">SUM(C7:C22)</f>
        <v>124.60477198599999</v>
      </c>
      <c r="D23" s="76">
        <f t="shared" si="2"/>
        <v>124.60477198599999</v>
      </c>
      <c r="E23" s="76">
        <f t="shared" si="2"/>
        <v>0</v>
      </c>
      <c r="F23" s="76">
        <f t="shared" si="2"/>
        <v>0</v>
      </c>
      <c r="G23" s="76">
        <f t="shared" si="2"/>
        <v>115.05635479999995</v>
      </c>
      <c r="H23" s="76">
        <f t="shared" si="2"/>
        <v>115.05635479999995</v>
      </c>
      <c r="I23" s="76">
        <f t="shared" si="2"/>
        <v>87.185192399999963</v>
      </c>
      <c r="J23" s="76">
        <f t="shared" si="2"/>
        <v>87.185192399999963</v>
      </c>
      <c r="K23" s="76">
        <f t="shared" si="2"/>
        <v>46722.79</v>
      </c>
      <c r="L23" s="76">
        <f t="shared" si="2"/>
        <v>46722.79</v>
      </c>
      <c r="M23" s="76">
        <f t="shared" si="2"/>
        <v>1485.07</v>
      </c>
      <c r="N23" s="76">
        <f t="shared" si="2"/>
        <v>1485.07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-29580.369999999995</v>
      </c>
      <c r="AB23" s="76">
        <f t="shared" si="2"/>
        <v>13811.759999999995</v>
      </c>
      <c r="AC23" s="76">
        <f t="shared" si="2"/>
        <v>8.4464142857140061</v>
      </c>
      <c r="AD23" s="76">
        <f t="shared" si="2"/>
        <v>8.4464142857140061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105.932828571428</v>
      </c>
      <c r="AJ23" s="76">
        <f t="shared" si="2"/>
        <v>105.932828571428</v>
      </c>
      <c r="AK23" s="76">
        <f t="shared" si="2"/>
        <v>0</v>
      </c>
      <c r="AL23" s="76">
        <f t="shared" si="2"/>
        <v>0</v>
      </c>
      <c r="AM23" s="76">
        <f t="shared" si="2"/>
        <v>19068.715562043144</v>
      </c>
      <c r="AN23" s="76">
        <f t="shared" si="2"/>
        <v>62460.845562043134</v>
      </c>
    </row>
    <row r="25" spans="1:40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40" ht="13.5" customHeight="1" x14ac:dyDescent="0.2">
      <c r="A26" s="35"/>
      <c r="B26" s="110" t="s">
        <v>75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</row>
    <row r="27" spans="1:40" ht="15" x14ac:dyDescent="0.2">
      <c r="A27" s="35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N27" s="30"/>
    </row>
    <row r="28" spans="1:40" x14ac:dyDescent="0.2">
      <c r="B28" s="17" t="s">
        <v>54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40" x14ac:dyDescent="0.2">
      <c r="B29" s="17" t="s">
        <v>55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x14ac:dyDescent="0.2">
      <c r="AM30" s="34"/>
      <c r="AN30" s="34"/>
    </row>
    <row r="31" spans="1:40" x14ac:dyDescent="0.2">
      <c r="AM31" s="34"/>
      <c r="AN31" s="34"/>
    </row>
  </sheetData>
  <sortState ref="B8:AN22">
    <sortCondition descending="1" ref="AM7:AM22"/>
  </sortState>
  <mergeCells count="24">
    <mergeCell ref="AK5:AL5"/>
    <mergeCell ref="AM5:AN5"/>
    <mergeCell ref="B26:N27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16" activePane="bottomRight" state="frozen"/>
      <selection pane="topRight"/>
      <selection pane="bottomLeft"/>
      <selection pane="bottomRight" activeCell="D25" sqref="D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2" t="s">
        <v>68</v>
      </c>
      <c r="B2" s="112"/>
      <c r="C2" s="112"/>
      <c r="D2" s="112"/>
    </row>
    <row r="3" spans="1:5" ht="12.75" customHeight="1" x14ac:dyDescent="0.2">
      <c r="A3" s="112"/>
      <c r="B3" s="112"/>
      <c r="C3" s="112"/>
      <c r="D3" s="112"/>
      <c r="E3" s="4"/>
    </row>
    <row r="4" spans="1:5" x14ac:dyDescent="0.2">
      <c r="A4" s="112"/>
      <c r="B4" s="112"/>
      <c r="C4" s="112"/>
      <c r="D4" s="112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გადაზღ.)'!$4:$22,19,FALSE)</f>
        <v>964141.66652084724</v>
      </c>
      <c r="D7" s="61">
        <f>C7/$C$25</f>
        <v>0.42044300062364187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გადაზღ.)'!$4:$22,19,FALSE)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გადაზღ.)'!$4:$22,19,FALSE)</f>
        <v>7981.119999999999</v>
      </c>
      <c r="D9" s="61">
        <f t="shared" si="0"/>
        <v>3.4804076596401333E-3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გადაზღ.)'!$4:$22,19,FALSE)</f>
        <v>21010.801899999999</v>
      </c>
      <c r="D10" s="61">
        <f t="shared" si="0"/>
        <v>9.1623927303362777E-3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გადაზღ.)'!$4:$22,19,FALSE)</f>
        <v>93955.467612000008</v>
      </c>
      <c r="D11" s="61">
        <f t="shared" si="0"/>
        <v>4.097211032309693E-2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გადაზღ.)'!$4:$22,19,FALSE)</f>
        <v>37633.376743000001</v>
      </c>
      <c r="D12" s="61">
        <f t="shared" si="0"/>
        <v>1.6411166938281856E-2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გადაზღ.)'!$4:$22,19,FALSE)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გადაზღ.)'!$4:$22,19,FALSE)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გადაზღ.)'!$4:$22,19,FALSE)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გადაზღ.)'!$4:$22,19,FALSE)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გადაზღ.)'!$4:$22,19,FALSE)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გადაზღ.)'!$4:$22,19,FALSE)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გადაზღ.)'!$4:$22,19,FALSE)</f>
        <v>1149225.8954019998</v>
      </c>
      <c r="D19" s="61">
        <f t="shared" si="0"/>
        <v>0.50115455086678451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გადაზღ.)'!$4:$22,19,FALSE)</f>
        <v>4907.3987528571424</v>
      </c>
      <c r="D20" s="61">
        <f t="shared" si="0"/>
        <v>2.1400189708151787E-3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გადაზღ.)'!$4:$22,19,FALSE)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გადაზღ.)'!$4:$22,19,FALSE)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გადაზღ.)'!$4:$22,19,FALSE)</f>
        <v>14300.931857142856</v>
      </c>
      <c r="D23" s="61">
        <f>C23/$C$25</f>
        <v>6.2363518874032214E-3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გადაზღ.)'!$4:$22,19,FALSE)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2293156.658787847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5"/>
  <sheetViews>
    <sheetView zoomScale="90" zoomScaleNormal="90" workbookViewId="0">
      <pane xSplit="2" ySplit="4" topLeftCell="C1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58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26893</v>
      </c>
      <c r="D5" s="73">
        <v>0</v>
      </c>
      <c r="E5" s="73">
        <v>35051</v>
      </c>
      <c r="F5" s="73">
        <v>12</v>
      </c>
      <c r="G5" s="73">
        <v>1</v>
      </c>
      <c r="H5" s="75">
        <f t="shared" ref="H5:H20" si="0">SUM(C5:G5)</f>
        <v>61957</v>
      </c>
    </row>
    <row r="6" spans="1:8" s="24" customFormat="1" ht="24.95" customHeight="1" x14ac:dyDescent="0.2">
      <c r="A6" s="53">
        <v>2</v>
      </c>
      <c r="B6" s="54" t="s">
        <v>48</v>
      </c>
      <c r="C6" s="73">
        <v>24184</v>
      </c>
      <c r="D6" s="73">
        <v>0</v>
      </c>
      <c r="E6" s="73">
        <v>24014</v>
      </c>
      <c r="F6" s="73">
        <v>4</v>
      </c>
      <c r="G6" s="73">
        <v>8</v>
      </c>
      <c r="H6" s="75">
        <f t="shared" si="0"/>
        <v>48210</v>
      </c>
    </row>
    <row r="7" spans="1:8" ht="24.95" customHeight="1" x14ac:dyDescent="0.2">
      <c r="A7" s="53">
        <v>3</v>
      </c>
      <c r="B7" s="54" t="s">
        <v>87</v>
      </c>
      <c r="C7" s="73">
        <v>17721</v>
      </c>
      <c r="D7" s="73">
        <v>0</v>
      </c>
      <c r="E7" s="73">
        <v>14213</v>
      </c>
      <c r="F7" s="73">
        <v>0</v>
      </c>
      <c r="G7" s="73">
        <v>0</v>
      </c>
      <c r="H7" s="75">
        <f t="shared" si="0"/>
        <v>31934</v>
      </c>
    </row>
    <row r="8" spans="1:8" ht="24.95" customHeight="1" x14ac:dyDescent="0.2">
      <c r="A8" s="53">
        <v>4</v>
      </c>
      <c r="B8" s="54" t="s">
        <v>82</v>
      </c>
      <c r="C8" s="73">
        <v>11055</v>
      </c>
      <c r="D8" s="73">
        <v>0</v>
      </c>
      <c r="E8" s="73">
        <v>5676</v>
      </c>
      <c r="F8" s="73">
        <v>1</v>
      </c>
      <c r="G8" s="73">
        <v>0</v>
      </c>
      <c r="H8" s="75">
        <f t="shared" si="0"/>
        <v>16732</v>
      </c>
    </row>
    <row r="9" spans="1:8" ht="24.95" customHeight="1" x14ac:dyDescent="0.2">
      <c r="A9" s="53">
        <v>5</v>
      </c>
      <c r="B9" s="54" t="s">
        <v>81</v>
      </c>
      <c r="C9" s="73">
        <v>4750</v>
      </c>
      <c r="D9" s="73">
        <v>0</v>
      </c>
      <c r="E9" s="73">
        <v>4719</v>
      </c>
      <c r="F9" s="73">
        <v>0</v>
      </c>
      <c r="G9" s="73">
        <v>2</v>
      </c>
      <c r="H9" s="75">
        <f t="shared" si="0"/>
        <v>9471</v>
      </c>
    </row>
    <row r="10" spans="1:8" ht="24.95" customHeight="1" x14ac:dyDescent="0.2">
      <c r="A10" s="53">
        <v>6</v>
      </c>
      <c r="B10" s="54" t="s">
        <v>86</v>
      </c>
      <c r="C10" s="73">
        <v>2931</v>
      </c>
      <c r="D10" s="73">
        <v>0</v>
      </c>
      <c r="E10" s="73">
        <v>2513</v>
      </c>
      <c r="F10" s="73">
        <v>4</v>
      </c>
      <c r="G10" s="73">
        <v>0</v>
      </c>
      <c r="H10" s="75">
        <f t="shared" si="0"/>
        <v>5448</v>
      </c>
    </row>
    <row r="11" spans="1:8" ht="24.95" customHeight="1" x14ac:dyDescent="0.2">
      <c r="A11" s="53">
        <v>7</v>
      </c>
      <c r="B11" s="54" t="s">
        <v>88</v>
      </c>
      <c r="C11" s="73">
        <v>1814</v>
      </c>
      <c r="D11" s="73">
        <v>0</v>
      </c>
      <c r="E11" s="73">
        <v>1934</v>
      </c>
      <c r="F11" s="73">
        <v>0</v>
      </c>
      <c r="G11" s="73">
        <v>1</v>
      </c>
      <c r="H11" s="75">
        <f t="shared" si="0"/>
        <v>3749</v>
      </c>
    </row>
    <row r="12" spans="1:8" ht="24.95" customHeight="1" x14ac:dyDescent="0.2">
      <c r="A12" s="53">
        <v>8</v>
      </c>
      <c r="B12" s="54" t="s">
        <v>80</v>
      </c>
      <c r="C12" s="73">
        <v>1912</v>
      </c>
      <c r="D12" s="73">
        <v>0</v>
      </c>
      <c r="E12" s="73">
        <v>1668</v>
      </c>
      <c r="F12" s="73">
        <v>4</v>
      </c>
      <c r="G12" s="73">
        <v>0</v>
      </c>
      <c r="H12" s="75">
        <f t="shared" si="0"/>
        <v>3584</v>
      </c>
    </row>
    <row r="13" spans="1:8" ht="24.95" customHeight="1" x14ac:dyDescent="0.2">
      <c r="A13" s="53">
        <v>9</v>
      </c>
      <c r="B13" s="54" t="s">
        <v>79</v>
      </c>
      <c r="C13" s="73">
        <v>2157</v>
      </c>
      <c r="D13" s="73">
        <v>0</v>
      </c>
      <c r="E13" s="73">
        <v>1229</v>
      </c>
      <c r="F13" s="73">
        <v>12</v>
      </c>
      <c r="G13" s="73">
        <v>24</v>
      </c>
      <c r="H13" s="75">
        <f t="shared" si="0"/>
        <v>3422</v>
      </c>
    </row>
    <row r="14" spans="1:8" ht="24.95" customHeight="1" x14ac:dyDescent="0.2">
      <c r="A14" s="53">
        <v>10</v>
      </c>
      <c r="B14" s="54" t="s">
        <v>78</v>
      </c>
      <c r="C14" s="73">
        <v>899</v>
      </c>
      <c r="D14" s="73">
        <v>0</v>
      </c>
      <c r="E14" s="73">
        <v>897</v>
      </c>
      <c r="F14" s="73">
        <v>0</v>
      </c>
      <c r="G14" s="73">
        <v>0</v>
      </c>
      <c r="H14" s="75">
        <f t="shared" si="0"/>
        <v>1796</v>
      </c>
    </row>
    <row r="15" spans="1:8" ht="24.95" customHeight="1" x14ac:dyDescent="0.2">
      <c r="A15" s="53">
        <v>11</v>
      </c>
      <c r="B15" s="54" t="s">
        <v>56</v>
      </c>
      <c r="C15" s="73">
        <v>550</v>
      </c>
      <c r="D15" s="73">
        <v>0</v>
      </c>
      <c r="E15" s="73">
        <v>535</v>
      </c>
      <c r="F15" s="73">
        <v>1</v>
      </c>
      <c r="G15" s="73">
        <v>0</v>
      </c>
      <c r="H15" s="75">
        <f t="shared" si="0"/>
        <v>1086</v>
      </c>
    </row>
    <row r="16" spans="1:8" ht="24.95" customHeight="1" x14ac:dyDescent="0.2">
      <c r="A16" s="53">
        <v>12</v>
      </c>
      <c r="B16" s="54" t="s">
        <v>84</v>
      </c>
      <c r="C16" s="73">
        <v>449</v>
      </c>
      <c r="D16" s="73">
        <v>0</v>
      </c>
      <c r="E16" s="73">
        <v>419</v>
      </c>
      <c r="F16" s="73">
        <v>14</v>
      </c>
      <c r="G16" s="73">
        <v>0</v>
      </c>
      <c r="H16" s="75">
        <f t="shared" si="0"/>
        <v>882</v>
      </c>
    </row>
    <row r="17" spans="1:8" ht="24.95" customHeight="1" x14ac:dyDescent="0.2">
      <c r="A17" s="53">
        <v>13</v>
      </c>
      <c r="B17" s="54" t="s">
        <v>83</v>
      </c>
      <c r="C17" s="73">
        <v>62</v>
      </c>
      <c r="D17" s="73">
        <v>0</v>
      </c>
      <c r="E17" s="73">
        <v>161</v>
      </c>
      <c r="F17" s="73">
        <v>0</v>
      </c>
      <c r="G17" s="73">
        <v>0</v>
      </c>
      <c r="H17" s="75">
        <f t="shared" si="0"/>
        <v>223</v>
      </c>
    </row>
    <row r="18" spans="1:8" ht="24.95" customHeight="1" x14ac:dyDescent="0.2">
      <c r="A18" s="53">
        <v>14</v>
      </c>
      <c r="B18" s="54" t="s">
        <v>89</v>
      </c>
      <c r="C18" s="73">
        <v>53</v>
      </c>
      <c r="D18" s="73">
        <v>44</v>
      </c>
      <c r="E18" s="73">
        <v>96</v>
      </c>
      <c r="F18" s="73">
        <v>0</v>
      </c>
      <c r="G18" s="73">
        <v>0</v>
      </c>
      <c r="H18" s="75">
        <f t="shared" si="0"/>
        <v>193</v>
      </c>
    </row>
    <row r="19" spans="1:8" ht="24.95" customHeight="1" x14ac:dyDescent="0.2">
      <c r="A19" s="53">
        <v>15</v>
      </c>
      <c r="B19" s="63" t="s">
        <v>57</v>
      </c>
      <c r="C19" s="73">
        <v>7</v>
      </c>
      <c r="D19" s="73">
        <v>0</v>
      </c>
      <c r="E19" s="73">
        <v>7</v>
      </c>
      <c r="F19" s="73">
        <v>0</v>
      </c>
      <c r="G19" s="73">
        <v>0</v>
      </c>
      <c r="H19" s="75">
        <f t="shared" si="0"/>
        <v>14</v>
      </c>
    </row>
    <row r="20" spans="1:8" ht="24.95" customHeight="1" x14ac:dyDescent="0.2">
      <c r="A20" s="53">
        <v>16</v>
      </c>
      <c r="B20" s="63" t="s">
        <v>85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5">
        <f t="shared" si="0"/>
        <v>0</v>
      </c>
    </row>
    <row r="21" spans="1:8" x14ac:dyDescent="0.2">
      <c r="A21" s="55"/>
      <c r="B21" s="56" t="s">
        <v>1</v>
      </c>
      <c r="C21" s="76">
        <f>SUM(C5:C20)</f>
        <v>95437</v>
      </c>
      <c r="D21" s="76">
        <f>SUM(D5:D20)</f>
        <v>44</v>
      </c>
      <c r="E21" s="76">
        <f>SUM(E5:E20)</f>
        <v>93132</v>
      </c>
      <c r="F21" s="76"/>
      <c r="G21" s="76">
        <f>SUM(G5:G20)</f>
        <v>36</v>
      </c>
      <c r="H21" s="76">
        <f>SUM(H5:H20)</f>
        <v>188701</v>
      </c>
    </row>
    <row r="22" spans="1:8" s="27" customFormat="1" ht="12.75" customHeight="1" x14ac:dyDescent="0.2"/>
    <row r="23" spans="1:8" ht="12.75" customHeight="1" x14ac:dyDescent="0.2">
      <c r="D23" s="11"/>
    </row>
    <row r="25" spans="1:8" x14ac:dyDescent="0.2">
      <c r="C25" s="31"/>
      <c r="D25" s="31"/>
      <c r="E25" s="31"/>
      <c r="F25" s="31"/>
      <c r="G25" s="31"/>
    </row>
  </sheetData>
  <sortState ref="B5:H20">
    <sortCondition descending="1" ref="H5:H20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0"/>
  <sheetViews>
    <sheetView zoomScale="90" zoomScaleNormal="90" workbookViewId="0">
      <pane xSplit="2" ySplit="5" topLeftCell="AD16" activePane="bottomRight" state="frozen"/>
      <selection pane="topRight" activeCell="C1" sqref="C1"/>
      <selection pane="bottomLeft" activeCell="A6" sqref="A6"/>
      <selection pane="bottomRight" activeCell="AG29" sqref="AG2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59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s="22" customFormat="1" ht="25.5" x14ac:dyDescent="0.2">
      <c r="A5" s="99"/>
      <c r="B5" s="99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1061978.5143774003</v>
      </c>
      <c r="D6" s="73">
        <v>1799866.4490743373</v>
      </c>
      <c r="E6" s="73">
        <v>1286116.164233</v>
      </c>
      <c r="F6" s="73">
        <v>0</v>
      </c>
      <c r="G6" s="73">
        <v>532416.18595200009</v>
      </c>
      <c r="H6" s="73">
        <v>7200.33</v>
      </c>
      <c r="I6" s="73">
        <v>59126649.636133999</v>
      </c>
      <c r="J6" s="73">
        <v>333150.771504</v>
      </c>
      <c r="K6" s="73">
        <v>15524140.866553979</v>
      </c>
      <c r="L6" s="73">
        <v>432524.17091600946</v>
      </c>
      <c r="M6" s="73">
        <v>2029954.1925689999</v>
      </c>
      <c r="N6" s="73">
        <v>125479.50726602001</v>
      </c>
      <c r="O6" s="73">
        <v>349226.31091</v>
      </c>
      <c r="P6" s="73">
        <v>62329.196089491801</v>
      </c>
      <c r="Q6" s="73">
        <v>26348.715</v>
      </c>
      <c r="R6" s="73">
        <v>11105.405598592</v>
      </c>
      <c r="S6" s="73">
        <v>0</v>
      </c>
      <c r="T6" s="73">
        <v>0</v>
      </c>
      <c r="U6" s="73">
        <v>209238.402027</v>
      </c>
      <c r="V6" s="73">
        <v>94524.877695523101</v>
      </c>
      <c r="W6" s="73">
        <v>0</v>
      </c>
      <c r="X6" s="73">
        <v>0</v>
      </c>
      <c r="Y6" s="73">
        <v>865773.16214699997</v>
      </c>
      <c r="Z6" s="73">
        <v>488881.18659694452</v>
      </c>
      <c r="AA6" s="73">
        <v>15862698.319246996</v>
      </c>
      <c r="AB6" s="73">
        <v>11734936.120314648</v>
      </c>
      <c r="AC6" s="73">
        <v>775817</v>
      </c>
      <c r="AD6" s="73">
        <v>603024.76560000004</v>
      </c>
      <c r="AE6" s="73">
        <v>1288725.4478150001</v>
      </c>
      <c r="AF6" s="73">
        <v>1030980.3582519999</v>
      </c>
      <c r="AG6" s="73">
        <v>0</v>
      </c>
      <c r="AH6" s="73">
        <v>0</v>
      </c>
      <c r="AI6" s="73">
        <v>3796365.6152010001</v>
      </c>
      <c r="AJ6" s="73">
        <v>2982528.3694335381</v>
      </c>
      <c r="AK6" s="73">
        <v>0</v>
      </c>
      <c r="AL6" s="73">
        <v>0</v>
      </c>
      <c r="AM6" s="75">
        <f t="shared" ref="AM6:AM21" si="0">C6+E6+G6+I6+K6+M6+O6+Q6+S6+U6+W6+Y6+AA6+AC6+AE6+AG6+AI6+AK6</f>
        <v>102735448.53216638</v>
      </c>
      <c r="AN6" s="75">
        <f t="shared" ref="AN6:AN21" si="1">D6+F6+H6+J6+L6+N6+P6+R6+T6+V6+X6+Z6+AB6+AD6+AF6+AH6+AJ6+AL6</f>
        <v>19706531.508341104</v>
      </c>
    </row>
    <row r="7" spans="1:40" s="24" customFormat="1" ht="24.95" customHeight="1" x14ac:dyDescent="0.2">
      <c r="A7" s="53">
        <v>2</v>
      </c>
      <c r="B7" s="72" t="s">
        <v>47</v>
      </c>
      <c r="C7" s="73">
        <v>8733753.2519780006</v>
      </c>
      <c r="D7" s="73">
        <v>783954.27495728433</v>
      </c>
      <c r="E7" s="73">
        <v>93977.7</v>
      </c>
      <c r="F7" s="73">
        <v>0</v>
      </c>
      <c r="G7" s="73">
        <v>1220097.2987970142</v>
      </c>
      <c r="H7" s="73">
        <v>137984.12204127188</v>
      </c>
      <c r="I7" s="73">
        <v>13960.147510999996</v>
      </c>
      <c r="J7" s="73">
        <v>13952.272486741382</v>
      </c>
      <c r="K7" s="73">
        <v>27813712.755321819</v>
      </c>
      <c r="L7" s="73">
        <v>1078302.430469322</v>
      </c>
      <c r="M7" s="73">
        <v>4860524.5362810232</v>
      </c>
      <c r="N7" s="73">
        <v>267528.89494697849</v>
      </c>
      <c r="O7" s="73">
        <v>0</v>
      </c>
      <c r="P7" s="73">
        <v>0</v>
      </c>
      <c r="Q7" s="73">
        <v>1962624.8847670001</v>
      </c>
      <c r="R7" s="73">
        <v>1919244.7986800002</v>
      </c>
      <c r="S7" s="73">
        <v>0</v>
      </c>
      <c r="T7" s="73">
        <v>0</v>
      </c>
      <c r="U7" s="73">
        <v>18986.400000000001</v>
      </c>
      <c r="V7" s="73">
        <v>0</v>
      </c>
      <c r="W7" s="73">
        <v>0</v>
      </c>
      <c r="X7" s="73">
        <v>0</v>
      </c>
      <c r="Y7" s="73">
        <v>3357705.7609400041</v>
      </c>
      <c r="Z7" s="73">
        <v>708541.00258966675</v>
      </c>
      <c r="AA7" s="73">
        <v>30195728.206437089</v>
      </c>
      <c r="AB7" s="73">
        <v>18380676.082765166</v>
      </c>
      <c r="AC7" s="73">
        <v>0</v>
      </c>
      <c r="AD7" s="73">
        <v>0</v>
      </c>
      <c r="AE7" s="73">
        <v>2003537.6344710002</v>
      </c>
      <c r="AF7" s="73">
        <v>1478724.5968384636</v>
      </c>
      <c r="AG7" s="73">
        <v>0</v>
      </c>
      <c r="AH7" s="73">
        <v>0</v>
      </c>
      <c r="AI7" s="73">
        <v>9979567.7988740001</v>
      </c>
      <c r="AJ7" s="73">
        <v>5523746.3612842876</v>
      </c>
      <c r="AK7" s="73">
        <v>0</v>
      </c>
      <c r="AL7" s="73">
        <v>0</v>
      </c>
      <c r="AM7" s="75">
        <f t="shared" si="0"/>
        <v>90254176.375377938</v>
      </c>
      <c r="AN7" s="75">
        <f t="shared" si="1"/>
        <v>30292654.837059185</v>
      </c>
    </row>
    <row r="8" spans="1:40" ht="24.95" customHeight="1" x14ac:dyDescent="0.2">
      <c r="A8" s="53">
        <v>3</v>
      </c>
      <c r="B8" s="72" t="s">
        <v>85</v>
      </c>
      <c r="C8" s="73">
        <v>863645.85514192039</v>
      </c>
      <c r="D8" s="73">
        <v>0</v>
      </c>
      <c r="E8" s="73">
        <v>2249176.4780233107</v>
      </c>
      <c r="F8" s="73">
        <v>0</v>
      </c>
      <c r="G8" s="73">
        <v>298951.8860770188</v>
      </c>
      <c r="H8" s="73">
        <v>0</v>
      </c>
      <c r="I8" s="73">
        <v>48299451.994054563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51711226.213296816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86</v>
      </c>
      <c r="C9" s="73">
        <v>283595.37685699906</v>
      </c>
      <c r="D9" s="73">
        <v>179137.52</v>
      </c>
      <c r="E9" s="73">
        <v>241029.09000000014</v>
      </c>
      <c r="F9" s="73">
        <v>0</v>
      </c>
      <c r="G9" s="73">
        <v>407235.45</v>
      </c>
      <c r="H9" s="73">
        <v>55488.71</v>
      </c>
      <c r="I9" s="73">
        <v>22010608.949999999</v>
      </c>
      <c r="J9" s="73">
        <v>0</v>
      </c>
      <c r="K9" s="73">
        <v>2799174.9732019952</v>
      </c>
      <c r="L9" s="73">
        <v>0</v>
      </c>
      <c r="M9" s="73">
        <v>448775.37261099927</v>
      </c>
      <c r="N9" s="73">
        <v>0</v>
      </c>
      <c r="O9" s="73">
        <v>0</v>
      </c>
      <c r="P9" s="73">
        <v>0</v>
      </c>
      <c r="Q9" s="73">
        <v>486407.17</v>
      </c>
      <c r="R9" s="73">
        <v>474277.42</v>
      </c>
      <c r="S9" s="73">
        <v>1092580.1000000001</v>
      </c>
      <c r="T9" s="73">
        <v>991346.62</v>
      </c>
      <c r="U9" s="73">
        <v>0</v>
      </c>
      <c r="V9" s="73">
        <v>0</v>
      </c>
      <c r="W9" s="73">
        <v>0</v>
      </c>
      <c r="X9" s="73">
        <v>0</v>
      </c>
      <c r="Y9" s="73">
        <v>247494.91330200009</v>
      </c>
      <c r="Z9" s="73">
        <v>4601.5600000000004</v>
      </c>
      <c r="AA9" s="73">
        <v>3087272.4194649891</v>
      </c>
      <c r="AB9" s="73">
        <v>654476.65999999992</v>
      </c>
      <c r="AC9" s="73">
        <v>110190.3</v>
      </c>
      <c r="AD9" s="73">
        <v>1518.76</v>
      </c>
      <c r="AE9" s="73">
        <v>2156867.0189999999</v>
      </c>
      <c r="AF9" s="73">
        <v>1170763.9099999999</v>
      </c>
      <c r="AG9" s="73">
        <v>0</v>
      </c>
      <c r="AH9" s="73">
        <v>0</v>
      </c>
      <c r="AI9" s="73">
        <v>1115182.1795500005</v>
      </c>
      <c r="AJ9" s="73">
        <v>231040.25</v>
      </c>
      <c r="AK9" s="73">
        <v>0</v>
      </c>
      <c r="AL9" s="73">
        <v>0</v>
      </c>
      <c r="AM9" s="75">
        <f t="shared" si="0"/>
        <v>34486413.313986987</v>
      </c>
      <c r="AN9" s="75">
        <f t="shared" si="1"/>
        <v>3762651.41</v>
      </c>
    </row>
    <row r="10" spans="1:40" ht="24.95" customHeight="1" x14ac:dyDescent="0.2">
      <c r="A10" s="53">
        <v>5</v>
      </c>
      <c r="B10" s="72" t="s">
        <v>87</v>
      </c>
      <c r="C10" s="73">
        <v>9268369.3978220336</v>
      </c>
      <c r="D10" s="73">
        <v>1944992.6516515918</v>
      </c>
      <c r="E10" s="73">
        <v>131323.15914285</v>
      </c>
      <c r="F10" s="73">
        <v>0</v>
      </c>
      <c r="G10" s="73">
        <v>748199.34941429168</v>
      </c>
      <c r="H10" s="73">
        <v>34368.08929642116</v>
      </c>
      <c r="I10" s="73">
        <v>0</v>
      </c>
      <c r="J10" s="73">
        <v>0</v>
      </c>
      <c r="K10" s="73">
        <v>15004315.790527241</v>
      </c>
      <c r="L10" s="73">
        <v>9521789.4408524521</v>
      </c>
      <c r="M10" s="73">
        <v>1573806.3137766735</v>
      </c>
      <c r="N10" s="73">
        <v>1032561.6985438708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278264.89655999944</v>
      </c>
      <c r="Z10" s="73">
        <v>22285.474907647542</v>
      </c>
      <c r="AA10" s="73">
        <v>3725771.4412447498</v>
      </c>
      <c r="AB10" s="73">
        <v>663280.89211037825</v>
      </c>
      <c r="AC10" s="73">
        <v>8809</v>
      </c>
      <c r="AD10" s="73">
        <v>0</v>
      </c>
      <c r="AE10" s="73">
        <v>0</v>
      </c>
      <c r="AF10" s="73">
        <v>0</v>
      </c>
      <c r="AG10" s="73">
        <v>552510.38525102986</v>
      </c>
      <c r="AH10" s="73">
        <v>0</v>
      </c>
      <c r="AI10" s="73">
        <v>470515.96632810001</v>
      </c>
      <c r="AJ10" s="73">
        <v>214760.19240588014</v>
      </c>
      <c r="AK10" s="73">
        <v>0</v>
      </c>
      <c r="AL10" s="73">
        <v>0</v>
      </c>
      <c r="AM10" s="75">
        <f t="shared" si="0"/>
        <v>31761885.700066969</v>
      </c>
      <c r="AN10" s="75">
        <f t="shared" si="1"/>
        <v>13434038.439768242</v>
      </c>
    </row>
    <row r="11" spans="1:40" ht="24.95" customHeight="1" x14ac:dyDescent="0.2">
      <c r="A11" s="53">
        <v>6</v>
      </c>
      <c r="B11" s="72" t="s">
        <v>78</v>
      </c>
      <c r="C11" s="73">
        <v>2753541.7719018934</v>
      </c>
      <c r="D11" s="73">
        <v>0</v>
      </c>
      <c r="E11" s="73">
        <v>2182185.1866978453</v>
      </c>
      <c r="F11" s="73">
        <v>0</v>
      </c>
      <c r="G11" s="73">
        <v>360083.34089089499</v>
      </c>
      <c r="H11" s="73">
        <v>4396.5772500000003</v>
      </c>
      <c r="I11" s="73">
        <v>25463091.609486118</v>
      </c>
      <c r="J11" s="73">
        <v>0</v>
      </c>
      <c r="K11" s="73">
        <v>687957.86253581266</v>
      </c>
      <c r="L11" s="73">
        <v>102048.4937925</v>
      </c>
      <c r="M11" s="73">
        <v>90129.47262817563</v>
      </c>
      <c r="N11" s="73">
        <v>12122.019375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31536989.24414074</v>
      </c>
      <c r="AN11" s="75">
        <f t="shared" si="1"/>
        <v>118567.0904175</v>
      </c>
    </row>
    <row r="12" spans="1:40" ht="24.95" customHeight="1" x14ac:dyDescent="0.2">
      <c r="A12" s="53">
        <v>7</v>
      </c>
      <c r="B12" s="72" t="s">
        <v>79</v>
      </c>
      <c r="C12" s="73">
        <v>705002</v>
      </c>
      <c r="D12" s="73">
        <v>0</v>
      </c>
      <c r="E12" s="73">
        <v>386009</v>
      </c>
      <c r="F12" s="73">
        <v>9080.4469643136363</v>
      </c>
      <c r="G12" s="73">
        <v>372157</v>
      </c>
      <c r="H12" s="73">
        <v>0</v>
      </c>
      <c r="I12" s="73">
        <v>10007951</v>
      </c>
      <c r="J12" s="73">
        <v>0</v>
      </c>
      <c r="K12" s="73">
        <v>2137966</v>
      </c>
      <c r="L12" s="73">
        <v>0</v>
      </c>
      <c r="M12" s="73">
        <v>342908</v>
      </c>
      <c r="N12" s="73">
        <v>36878.083582715597</v>
      </c>
      <c r="O12" s="73">
        <v>0</v>
      </c>
      <c r="P12" s="73">
        <v>0</v>
      </c>
      <c r="Q12" s="73">
        <v>1358297.4956009998</v>
      </c>
      <c r="R12" s="73">
        <v>1172951.7381195724</v>
      </c>
      <c r="S12" s="73">
        <v>2221595.7524420004</v>
      </c>
      <c r="T12" s="73">
        <v>1477799.5611664774</v>
      </c>
      <c r="U12" s="73">
        <v>131000</v>
      </c>
      <c r="V12" s="73">
        <v>58879.970780704884</v>
      </c>
      <c r="W12" s="73">
        <v>16739</v>
      </c>
      <c r="X12" s="73">
        <v>8369.4930525</v>
      </c>
      <c r="Y12" s="73">
        <v>349948.22745000001</v>
      </c>
      <c r="Z12" s="73">
        <v>142984.23246008062</v>
      </c>
      <c r="AA12" s="73">
        <v>8249034.4503270006</v>
      </c>
      <c r="AB12" s="73">
        <v>6092757.1291029267</v>
      </c>
      <c r="AC12" s="73">
        <v>608781.30802400003</v>
      </c>
      <c r="AD12" s="73">
        <v>393580.4436663661</v>
      </c>
      <c r="AE12" s="73">
        <v>528383</v>
      </c>
      <c r="AF12" s="73">
        <v>351546.15955717012</v>
      </c>
      <c r="AG12" s="73">
        <v>0</v>
      </c>
      <c r="AH12" s="73">
        <v>0</v>
      </c>
      <c r="AI12" s="73">
        <v>3423623.1288600001</v>
      </c>
      <c r="AJ12" s="73">
        <v>2535161.5699606682</v>
      </c>
      <c r="AK12" s="73">
        <v>0</v>
      </c>
      <c r="AL12" s="73">
        <v>0</v>
      </c>
      <c r="AM12" s="75">
        <f t="shared" si="0"/>
        <v>30839395.362704001</v>
      </c>
      <c r="AN12" s="75">
        <f t="shared" si="1"/>
        <v>12279988.828413496</v>
      </c>
    </row>
    <row r="13" spans="1:40" ht="24.95" customHeight="1" x14ac:dyDescent="0.2">
      <c r="A13" s="53">
        <v>8</v>
      </c>
      <c r="B13" s="72" t="s">
        <v>81</v>
      </c>
      <c r="C13" s="73">
        <v>254358.21571600001</v>
      </c>
      <c r="D13" s="73">
        <v>166744.085716</v>
      </c>
      <c r="E13" s="73">
        <v>170760.01299999998</v>
      </c>
      <c r="F13" s="73">
        <v>5201.8377860000001</v>
      </c>
      <c r="G13" s="73">
        <v>284566.61553199997</v>
      </c>
      <c r="H13" s="73">
        <v>31223.292258139099</v>
      </c>
      <c r="I13" s="73">
        <v>11093780.414413001</v>
      </c>
      <c r="J13" s="73">
        <v>0</v>
      </c>
      <c r="K13" s="73">
        <v>3980172.1019310001</v>
      </c>
      <c r="L13" s="73">
        <v>204147.14480065639</v>
      </c>
      <c r="M13" s="73">
        <v>686341.38463700004</v>
      </c>
      <c r="N13" s="73">
        <v>81245.524854894902</v>
      </c>
      <c r="O13" s="73">
        <v>0</v>
      </c>
      <c r="P13" s="73">
        <v>0</v>
      </c>
      <c r="Q13" s="73">
        <v>0</v>
      </c>
      <c r="R13" s="73">
        <v>164.09304620739999</v>
      </c>
      <c r="S13" s="73">
        <v>0</v>
      </c>
      <c r="T13" s="73">
        <v>0</v>
      </c>
      <c r="U13" s="73">
        <v>12815.93</v>
      </c>
      <c r="V13" s="73">
        <v>668.74577031599995</v>
      </c>
      <c r="W13" s="73">
        <v>0</v>
      </c>
      <c r="X13" s="73">
        <v>0</v>
      </c>
      <c r="Y13" s="73">
        <v>489392.13240200002</v>
      </c>
      <c r="Z13" s="73">
        <v>124691.685575892</v>
      </c>
      <c r="AA13" s="73">
        <v>5649815.3506500013</v>
      </c>
      <c r="AB13" s="73">
        <v>4910820.3466075603</v>
      </c>
      <c r="AC13" s="73">
        <v>530426.22516200005</v>
      </c>
      <c r="AD13" s="73">
        <v>507118.18360006867</v>
      </c>
      <c r="AE13" s="73">
        <v>0</v>
      </c>
      <c r="AF13" s="73">
        <v>0</v>
      </c>
      <c r="AG13" s="73">
        <v>0</v>
      </c>
      <c r="AH13" s="73">
        <v>0</v>
      </c>
      <c r="AI13" s="73">
        <v>1070161.12103295</v>
      </c>
      <c r="AJ13" s="73">
        <v>869331.65838349995</v>
      </c>
      <c r="AK13" s="73">
        <v>0</v>
      </c>
      <c r="AL13" s="73">
        <v>0</v>
      </c>
      <c r="AM13" s="75">
        <f t="shared" si="0"/>
        <v>24222589.504475951</v>
      </c>
      <c r="AN13" s="75">
        <f t="shared" si="1"/>
        <v>6901356.5983992349</v>
      </c>
    </row>
    <row r="14" spans="1:40" ht="24.95" customHeight="1" x14ac:dyDescent="0.2">
      <c r="A14" s="53">
        <v>9</v>
      </c>
      <c r="B14" s="72" t="s">
        <v>80</v>
      </c>
      <c r="C14" s="73">
        <v>387388.24299260607</v>
      </c>
      <c r="D14" s="73">
        <v>110395.2518296507</v>
      </c>
      <c r="E14" s="73">
        <v>660359.50838325371</v>
      </c>
      <c r="F14" s="73">
        <v>337.07818566788029</v>
      </c>
      <c r="G14" s="73">
        <v>129562.89671171614</v>
      </c>
      <c r="H14" s="73">
        <v>66226.585115109512</v>
      </c>
      <c r="I14" s="73">
        <v>3813431.1627399395</v>
      </c>
      <c r="J14" s="73">
        <v>108202.07638503729</v>
      </c>
      <c r="K14" s="73">
        <v>1443136.4174995236</v>
      </c>
      <c r="L14" s="73">
        <v>87845.677255513714</v>
      </c>
      <c r="M14" s="73">
        <v>296497.96261660731</v>
      </c>
      <c r="N14" s="73">
        <v>68942.49493735224</v>
      </c>
      <c r="O14" s="73">
        <v>0</v>
      </c>
      <c r="P14" s="73">
        <v>0</v>
      </c>
      <c r="Q14" s="73">
        <v>1867327.5458333718</v>
      </c>
      <c r="R14" s="73">
        <v>1820699.0838976577</v>
      </c>
      <c r="S14" s="73">
        <v>352555.43230984069</v>
      </c>
      <c r="T14" s="73">
        <v>340550.41787769785</v>
      </c>
      <c r="U14" s="73">
        <v>0</v>
      </c>
      <c r="V14" s="73">
        <v>0</v>
      </c>
      <c r="W14" s="73">
        <v>0</v>
      </c>
      <c r="X14" s="73">
        <v>0</v>
      </c>
      <c r="Y14" s="73">
        <v>179069.23343965056</v>
      </c>
      <c r="Z14" s="73">
        <v>95996.280639509379</v>
      </c>
      <c r="AA14" s="73">
        <v>1926674.0690375858</v>
      </c>
      <c r="AB14" s="73">
        <v>1192594.5557839882</v>
      </c>
      <c r="AC14" s="73">
        <v>165451.81380330151</v>
      </c>
      <c r="AD14" s="73">
        <v>76548.515256747909</v>
      </c>
      <c r="AE14" s="73">
        <v>0</v>
      </c>
      <c r="AF14" s="73">
        <v>0</v>
      </c>
      <c r="AG14" s="73">
        <v>0</v>
      </c>
      <c r="AH14" s="73">
        <v>0</v>
      </c>
      <c r="AI14" s="73">
        <v>157168.74849315069</v>
      </c>
      <c r="AJ14" s="73">
        <v>108806.17570275681</v>
      </c>
      <c r="AK14" s="73">
        <v>0</v>
      </c>
      <c r="AL14" s="73">
        <v>0</v>
      </c>
      <c r="AM14" s="75">
        <f t="shared" si="0"/>
        <v>11378623.033860547</v>
      </c>
      <c r="AN14" s="75">
        <f t="shared" si="1"/>
        <v>4077144.1928666895</v>
      </c>
    </row>
    <row r="15" spans="1:40" ht="24.95" customHeight="1" x14ac:dyDescent="0.2">
      <c r="A15" s="53">
        <v>10</v>
      </c>
      <c r="B15" s="72" t="s">
        <v>82</v>
      </c>
      <c r="C15" s="73">
        <v>243594.29999999996</v>
      </c>
      <c r="D15" s="73">
        <v>0</v>
      </c>
      <c r="E15" s="73">
        <v>41830.229699999982</v>
      </c>
      <c r="F15" s="73">
        <v>0</v>
      </c>
      <c r="G15" s="73">
        <v>161800.825919</v>
      </c>
      <c r="H15" s="73">
        <v>37262.026934299996</v>
      </c>
      <c r="I15" s="73">
        <v>5349113.7000000011</v>
      </c>
      <c r="J15" s="73">
        <v>0</v>
      </c>
      <c r="K15" s="73">
        <v>2730693.792622</v>
      </c>
      <c r="L15" s="73">
        <v>1189007.9239409002</v>
      </c>
      <c r="M15" s="73">
        <v>545328.67626099999</v>
      </c>
      <c r="N15" s="73">
        <v>194611.67436999996</v>
      </c>
      <c r="O15" s="73">
        <v>0</v>
      </c>
      <c r="P15" s="73">
        <v>0</v>
      </c>
      <c r="Q15" s="73">
        <v>57637</v>
      </c>
      <c r="R15" s="73">
        <v>54284.175000000003</v>
      </c>
      <c r="S15" s="73">
        <v>11589.640000000001</v>
      </c>
      <c r="T15" s="73">
        <v>8890.8369249999996</v>
      </c>
      <c r="U15" s="73">
        <v>0</v>
      </c>
      <c r="V15" s="73">
        <v>0</v>
      </c>
      <c r="W15" s="73">
        <v>0</v>
      </c>
      <c r="X15" s="73">
        <v>0</v>
      </c>
      <c r="Y15" s="73">
        <v>177713.94805299997</v>
      </c>
      <c r="Z15" s="73">
        <v>72430.292347099996</v>
      </c>
      <c r="AA15" s="73">
        <v>528435.05099999998</v>
      </c>
      <c r="AB15" s="73">
        <v>275622.74562170001</v>
      </c>
      <c r="AC15" s="73">
        <v>0</v>
      </c>
      <c r="AD15" s="73">
        <v>0</v>
      </c>
      <c r="AE15" s="73">
        <v>209022.17799999999</v>
      </c>
      <c r="AF15" s="73">
        <v>17075.662154999998</v>
      </c>
      <c r="AG15" s="73">
        <v>0</v>
      </c>
      <c r="AH15" s="73">
        <v>0</v>
      </c>
      <c r="AI15" s="73">
        <v>71507.851605999997</v>
      </c>
      <c r="AJ15" s="73">
        <v>5273.60707</v>
      </c>
      <c r="AK15" s="73">
        <v>0</v>
      </c>
      <c r="AL15" s="73">
        <v>0</v>
      </c>
      <c r="AM15" s="75">
        <f t="shared" si="0"/>
        <v>10128267.193161003</v>
      </c>
      <c r="AN15" s="75">
        <f t="shared" si="1"/>
        <v>1854458.9443640003</v>
      </c>
    </row>
    <row r="16" spans="1:40" ht="24.95" customHeight="1" x14ac:dyDescent="0.2">
      <c r="A16" s="53">
        <v>11</v>
      </c>
      <c r="B16" s="72" t="s">
        <v>84</v>
      </c>
      <c r="C16" s="73">
        <v>36246.262711739029</v>
      </c>
      <c r="D16" s="73">
        <v>0</v>
      </c>
      <c r="E16" s="73">
        <v>6995.8778846153846</v>
      </c>
      <c r="F16" s="73">
        <v>0</v>
      </c>
      <c r="G16" s="73">
        <v>161416.88641324444</v>
      </c>
      <c r="H16" s="73">
        <v>100535.98413000001</v>
      </c>
      <c r="I16" s="73">
        <v>2462708.747247126</v>
      </c>
      <c r="J16" s="73">
        <v>0</v>
      </c>
      <c r="K16" s="73">
        <v>437073.87599168194</v>
      </c>
      <c r="L16" s="73">
        <v>191174.35857566004</v>
      </c>
      <c r="M16" s="73">
        <v>42666.043734418847</v>
      </c>
      <c r="N16" s="73">
        <v>10563.705528082208</v>
      </c>
      <c r="O16" s="73">
        <v>0</v>
      </c>
      <c r="P16" s="73">
        <v>0</v>
      </c>
      <c r="Q16" s="73">
        <v>1286716.9004481975</v>
      </c>
      <c r="R16" s="73">
        <v>1169827.2770540002</v>
      </c>
      <c r="S16" s="73">
        <v>704328.12385836279</v>
      </c>
      <c r="T16" s="73">
        <v>480111.10600000003</v>
      </c>
      <c r="U16" s="73">
        <v>0</v>
      </c>
      <c r="V16" s="73">
        <v>0</v>
      </c>
      <c r="W16" s="73">
        <v>0</v>
      </c>
      <c r="X16" s="73">
        <v>0</v>
      </c>
      <c r="Y16" s="73">
        <v>135361.82825076859</v>
      </c>
      <c r="Z16" s="73">
        <v>105889.8520962544</v>
      </c>
      <c r="AA16" s="73">
        <v>811461.06392084074</v>
      </c>
      <c r="AB16" s="73">
        <v>581543.3767616949</v>
      </c>
      <c r="AC16" s="73">
        <v>3889.1351511677231</v>
      </c>
      <c r="AD16" s="73">
        <v>304.53260273972529</v>
      </c>
      <c r="AE16" s="73">
        <v>480.39149579831934</v>
      </c>
      <c r="AF16" s="73">
        <v>0</v>
      </c>
      <c r="AG16" s="73">
        <v>0</v>
      </c>
      <c r="AH16" s="73">
        <v>0</v>
      </c>
      <c r="AI16" s="73">
        <v>97751.551864464273</v>
      </c>
      <c r="AJ16" s="73">
        <v>37215.140799999986</v>
      </c>
      <c r="AK16" s="73">
        <v>0</v>
      </c>
      <c r="AL16" s="73">
        <v>0</v>
      </c>
      <c r="AM16" s="75">
        <f t="shared" si="0"/>
        <v>6187096.6889724247</v>
      </c>
      <c r="AN16" s="75">
        <f t="shared" si="1"/>
        <v>2677165.3335484318</v>
      </c>
    </row>
    <row r="17" spans="1:40" ht="24.95" customHeight="1" x14ac:dyDescent="0.2">
      <c r="A17" s="53">
        <v>12</v>
      </c>
      <c r="B17" s="72" t="s">
        <v>88</v>
      </c>
      <c r="C17" s="73">
        <v>37580.845199999996</v>
      </c>
      <c r="D17" s="73">
        <v>0</v>
      </c>
      <c r="E17" s="73">
        <v>21097.7</v>
      </c>
      <c r="F17" s="73">
        <v>0</v>
      </c>
      <c r="G17" s="73">
        <v>250917.36199999996</v>
      </c>
      <c r="H17" s="73">
        <v>83646.95</v>
      </c>
      <c r="I17" s="73">
        <v>1952806.8049999999</v>
      </c>
      <c r="J17" s="73">
        <v>29666.824999999997</v>
      </c>
      <c r="K17" s="73">
        <v>1324246.0900000001</v>
      </c>
      <c r="L17" s="73">
        <v>13478.726999999999</v>
      </c>
      <c r="M17" s="73">
        <v>446987.95</v>
      </c>
      <c r="N17" s="73">
        <v>26578.880000000001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82609.074995999996</v>
      </c>
      <c r="V17" s="73">
        <v>53417</v>
      </c>
      <c r="W17" s="73">
        <v>0</v>
      </c>
      <c r="X17" s="73">
        <v>0</v>
      </c>
      <c r="Y17" s="73">
        <v>97741.33</v>
      </c>
      <c r="Z17" s="73">
        <v>19192.55</v>
      </c>
      <c r="AA17" s="73">
        <v>755108.875</v>
      </c>
      <c r="AB17" s="73">
        <v>283271.02</v>
      </c>
      <c r="AC17" s="73">
        <v>0</v>
      </c>
      <c r="AD17" s="73">
        <v>0</v>
      </c>
      <c r="AE17" s="73">
        <v>126737.89</v>
      </c>
      <c r="AF17" s="73">
        <v>0</v>
      </c>
      <c r="AG17" s="73">
        <v>0</v>
      </c>
      <c r="AH17" s="73">
        <v>0</v>
      </c>
      <c r="AI17" s="73">
        <v>380997.73499999999</v>
      </c>
      <c r="AJ17" s="73">
        <v>58260.019</v>
      </c>
      <c r="AK17" s="73">
        <v>0</v>
      </c>
      <c r="AL17" s="73">
        <v>0</v>
      </c>
      <c r="AM17" s="75">
        <f t="shared" si="0"/>
        <v>5476831.6571960002</v>
      </c>
      <c r="AN17" s="75">
        <f t="shared" si="1"/>
        <v>567511.97100000002</v>
      </c>
    </row>
    <row r="18" spans="1:40" ht="24.95" customHeight="1" x14ac:dyDescent="0.2">
      <c r="A18" s="53">
        <v>13</v>
      </c>
      <c r="B18" s="72" t="s">
        <v>57</v>
      </c>
      <c r="C18" s="73">
        <v>0</v>
      </c>
      <c r="D18" s="73">
        <v>0</v>
      </c>
      <c r="E18" s="73">
        <v>135</v>
      </c>
      <c r="F18" s="73">
        <v>0</v>
      </c>
      <c r="G18" s="73">
        <v>56.38</v>
      </c>
      <c r="H18" s="73">
        <v>39.47</v>
      </c>
      <c r="I18" s="73">
        <v>5312557.78</v>
      </c>
      <c r="J18" s="73">
        <v>0</v>
      </c>
      <c r="K18" s="73">
        <v>16864.39</v>
      </c>
      <c r="L18" s="73">
        <v>11805.07</v>
      </c>
      <c r="M18" s="73">
        <v>801.56999999999994</v>
      </c>
      <c r="N18" s="73">
        <v>561.1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6989.31</v>
      </c>
      <c r="Z18" s="73">
        <v>4892.5200000000004</v>
      </c>
      <c r="AA18" s="73">
        <v>5961.79</v>
      </c>
      <c r="AB18" s="73">
        <v>4769.43</v>
      </c>
      <c r="AC18" s="73">
        <v>0</v>
      </c>
      <c r="AD18" s="73">
        <v>0</v>
      </c>
      <c r="AE18" s="73">
        <v>8802.3799999999992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5352168.5999999996</v>
      </c>
      <c r="AN18" s="75">
        <f t="shared" si="1"/>
        <v>22067.59</v>
      </c>
    </row>
    <row r="19" spans="1:40" ht="24.95" customHeight="1" x14ac:dyDescent="0.2">
      <c r="A19" s="53">
        <v>14</v>
      </c>
      <c r="B19" s="72" t="s">
        <v>56</v>
      </c>
      <c r="C19" s="73">
        <v>35363.067323964366</v>
      </c>
      <c r="D19" s="73">
        <v>19651.418341378194</v>
      </c>
      <c r="E19" s="73">
        <v>5977.6799999999812</v>
      </c>
      <c r="F19" s="73">
        <v>0</v>
      </c>
      <c r="G19" s="73">
        <v>47100.069566962229</v>
      </c>
      <c r="H19" s="73">
        <v>10386.574589529988</v>
      </c>
      <c r="I19" s="73">
        <v>2378979.0173564111</v>
      </c>
      <c r="J19" s="73">
        <v>266387.20004510134</v>
      </c>
      <c r="K19" s="73">
        <v>446948.41713073361</v>
      </c>
      <c r="L19" s="73">
        <v>134687.58554784147</v>
      </c>
      <c r="M19" s="73">
        <v>76765.797413465407</v>
      </c>
      <c r="N19" s="73">
        <v>1172.1494</v>
      </c>
      <c r="O19" s="73">
        <v>12433.2</v>
      </c>
      <c r="P19" s="73">
        <v>6886.08</v>
      </c>
      <c r="Q19" s="73">
        <v>57123.39</v>
      </c>
      <c r="R19" s="73">
        <v>40170.641631462</v>
      </c>
      <c r="S19" s="73">
        <v>16252.679999999998</v>
      </c>
      <c r="T19" s="73">
        <v>11429.303895143999</v>
      </c>
      <c r="U19" s="73">
        <v>0</v>
      </c>
      <c r="V19" s="73">
        <v>0</v>
      </c>
      <c r="W19" s="73">
        <v>0</v>
      </c>
      <c r="X19" s="73">
        <v>0</v>
      </c>
      <c r="Y19" s="73">
        <v>840.71499999999992</v>
      </c>
      <c r="Z19" s="73">
        <v>0</v>
      </c>
      <c r="AA19" s="73">
        <v>1318846.9121945584</v>
      </c>
      <c r="AB19" s="73">
        <v>308082.95037684753</v>
      </c>
      <c r="AC19" s="73">
        <v>212183.0583</v>
      </c>
      <c r="AD19" s="73">
        <v>87969.263455642926</v>
      </c>
      <c r="AE19" s="73">
        <v>11662.49</v>
      </c>
      <c r="AF19" s="73">
        <v>5994.2595000000001</v>
      </c>
      <c r="AG19" s="73">
        <v>0</v>
      </c>
      <c r="AH19" s="73">
        <v>0</v>
      </c>
      <c r="AI19" s="73">
        <v>27308.74</v>
      </c>
      <c r="AJ19" s="73">
        <v>20950.979166666668</v>
      </c>
      <c r="AK19" s="73">
        <v>0</v>
      </c>
      <c r="AL19" s="73">
        <v>0</v>
      </c>
      <c r="AM19" s="75">
        <f t="shared" si="0"/>
        <v>4647785.2342860959</v>
      </c>
      <c r="AN19" s="75">
        <f t="shared" si="1"/>
        <v>913768.40594961413</v>
      </c>
    </row>
    <row r="20" spans="1:40" ht="24.95" customHeight="1" x14ac:dyDescent="0.2">
      <c r="A20" s="53">
        <v>15</v>
      </c>
      <c r="B20" s="74" t="s">
        <v>89</v>
      </c>
      <c r="C20" s="73">
        <v>0</v>
      </c>
      <c r="D20" s="73">
        <v>0</v>
      </c>
      <c r="E20" s="73">
        <v>31311.200000000001</v>
      </c>
      <c r="F20" s="73">
        <v>0</v>
      </c>
      <c r="G20" s="73">
        <v>19060.957028230954</v>
      </c>
      <c r="H20" s="73">
        <v>0</v>
      </c>
      <c r="I20" s="73">
        <v>0</v>
      </c>
      <c r="J20" s="73">
        <v>0</v>
      </c>
      <c r="K20" s="73">
        <v>62071.971941379787</v>
      </c>
      <c r="L20" s="73">
        <v>0</v>
      </c>
      <c r="M20" s="73">
        <v>16583.533616318833</v>
      </c>
      <c r="N20" s="73">
        <v>1291.8499999999999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1743</v>
      </c>
      <c r="AB20" s="73">
        <v>557.72</v>
      </c>
      <c r="AC20" s="73">
        <v>0</v>
      </c>
      <c r="AD20" s="73">
        <v>0</v>
      </c>
      <c r="AE20" s="73">
        <v>448685</v>
      </c>
      <c r="AF20" s="73">
        <v>0</v>
      </c>
      <c r="AG20" s="73">
        <v>0</v>
      </c>
      <c r="AH20" s="73">
        <v>0</v>
      </c>
      <c r="AI20" s="73">
        <v>25066.399999999994</v>
      </c>
      <c r="AJ20" s="73">
        <v>16684.4205</v>
      </c>
      <c r="AK20" s="73">
        <v>0</v>
      </c>
      <c r="AL20" s="73">
        <v>0</v>
      </c>
      <c r="AM20" s="75">
        <f t="shared" si="0"/>
        <v>604522.06258592964</v>
      </c>
      <c r="AN20" s="75">
        <f t="shared" si="1"/>
        <v>18533.9905</v>
      </c>
    </row>
    <row r="21" spans="1:40" ht="24.95" customHeight="1" x14ac:dyDescent="0.2">
      <c r="A21" s="53">
        <v>16</v>
      </c>
      <c r="B21" s="74" t="s">
        <v>83</v>
      </c>
      <c r="C21" s="73">
        <v>32547</v>
      </c>
      <c r="D21" s="73">
        <v>0</v>
      </c>
      <c r="E21" s="73">
        <v>0</v>
      </c>
      <c r="F21" s="73">
        <v>0</v>
      </c>
      <c r="G21" s="73">
        <v>120.19499999999999</v>
      </c>
      <c r="H21" s="73">
        <v>0</v>
      </c>
      <c r="I21" s="73">
        <v>0</v>
      </c>
      <c r="J21" s="73">
        <v>0</v>
      </c>
      <c r="K21" s="73">
        <v>29895.754305999999</v>
      </c>
      <c r="L21" s="73">
        <v>0</v>
      </c>
      <c r="M21" s="73">
        <v>9973.9915999999994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2517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2489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77542.940905999989</v>
      </c>
      <c r="AN21" s="75">
        <f t="shared" si="1"/>
        <v>0</v>
      </c>
    </row>
    <row r="22" spans="1:40" x14ac:dyDescent="0.2">
      <c r="A22" s="55"/>
      <c r="B22" s="56" t="s">
        <v>1</v>
      </c>
      <c r="C22" s="76">
        <f t="shared" ref="C22:AN22" si="2">SUM(C6:C21)</f>
        <v>24696964.102022555</v>
      </c>
      <c r="D22" s="76">
        <f t="shared" si="2"/>
        <v>5004741.651570241</v>
      </c>
      <c r="E22" s="76">
        <f t="shared" si="2"/>
        <v>7508283.9870648747</v>
      </c>
      <c r="F22" s="76">
        <f t="shared" si="2"/>
        <v>14619.362935981517</v>
      </c>
      <c r="G22" s="76">
        <f t="shared" si="2"/>
        <v>4993742.6993023744</v>
      </c>
      <c r="H22" s="76">
        <f t="shared" si="2"/>
        <v>568758.71161477151</v>
      </c>
      <c r="I22" s="76">
        <f t="shared" si="2"/>
        <v>197285090.96394217</v>
      </c>
      <c r="J22" s="76">
        <f t="shared" si="2"/>
        <v>751359.14542088006</v>
      </c>
      <c r="K22" s="76">
        <f t="shared" si="2"/>
        <v>74438371.05956319</v>
      </c>
      <c r="L22" s="76">
        <f t="shared" si="2"/>
        <v>12966811.023150856</v>
      </c>
      <c r="M22" s="76">
        <f t="shared" si="2"/>
        <v>11468044.79774468</v>
      </c>
      <c r="N22" s="76">
        <f t="shared" si="2"/>
        <v>1859537.5828049139</v>
      </c>
      <c r="O22" s="76">
        <f t="shared" si="2"/>
        <v>361659.51091000001</v>
      </c>
      <c r="P22" s="76">
        <f t="shared" si="2"/>
        <v>69215.276089491803</v>
      </c>
      <c r="Q22" s="76">
        <f t="shared" si="2"/>
        <v>7102483.1016495693</v>
      </c>
      <c r="R22" s="76">
        <f t="shared" si="2"/>
        <v>6662724.6330274921</v>
      </c>
      <c r="S22" s="76">
        <f t="shared" si="2"/>
        <v>4398901.7286102036</v>
      </c>
      <c r="T22" s="76">
        <f t="shared" si="2"/>
        <v>3310127.8458643192</v>
      </c>
      <c r="U22" s="76">
        <f t="shared" si="2"/>
        <v>454649.80702299997</v>
      </c>
      <c r="V22" s="76">
        <f t="shared" si="2"/>
        <v>207490.59424654397</v>
      </c>
      <c r="W22" s="76">
        <f t="shared" si="2"/>
        <v>16739</v>
      </c>
      <c r="X22" s="76">
        <f t="shared" si="2"/>
        <v>8369.4930525</v>
      </c>
      <c r="Y22" s="76">
        <f t="shared" si="2"/>
        <v>6186295.4575444218</v>
      </c>
      <c r="Z22" s="76">
        <f t="shared" si="2"/>
        <v>1790386.6372130956</v>
      </c>
      <c r="AA22" s="76">
        <f t="shared" si="2"/>
        <v>72121067.948523834</v>
      </c>
      <c r="AB22" s="76">
        <f t="shared" si="2"/>
        <v>45083389.029444911</v>
      </c>
      <c r="AC22" s="76">
        <f t="shared" si="2"/>
        <v>2415547.8404404698</v>
      </c>
      <c r="AD22" s="76">
        <f t="shared" si="2"/>
        <v>1670064.4641815652</v>
      </c>
      <c r="AE22" s="76">
        <f t="shared" si="2"/>
        <v>6782903.4307817984</v>
      </c>
      <c r="AF22" s="76">
        <f t="shared" si="2"/>
        <v>4055084.9463026337</v>
      </c>
      <c r="AG22" s="76">
        <f t="shared" si="2"/>
        <v>554999.38525102986</v>
      </c>
      <c r="AH22" s="76">
        <f t="shared" si="2"/>
        <v>0</v>
      </c>
      <c r="AI22" s="76">
        <f t="shared" si="2"/>
        <v>20615216.836809661</v>
      </c>
      <c r="AJ22" s="76">
        <f t="shared" si="2"/>
        <v>12603758.743707296</v>
      </c>
      <c r="AK22" s="76">
        <f t="shared" si="2"/>
        <v>0</v>
      </c>
      <c r="AL22" s="76">
        <f t="shared" si="2"/>
        <v>0</v>
      </c>
      <c r="AM22" s="76">
        <f t="shared" si="2"/>
        <v>441400961.65718383</v>
      </c>
      <c r="AN22" s="76">
        <f t="shared" si="2"/>
        <v>96626439.140627488</v>
      </c>
    </row>
    <row r="23" spans="1:40" x14ac:dyDescent="0.2">
      <c r="A23" s="82"/>
      <c r="B23" s="83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27" customFormat="1" ht="12.7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ht="12.75" customHeight="1" x14ac:dyDescent="0.2">
      <c r="B26" s="107" t="s">
        <v>71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AM26" s="28"/>
      <c r="AN26" s="28"/>
    </row>
    <row r="27" spans="1:40" ht="17.25" customHeight="1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1"/>
      <c r="P27" s="11"/>
      <c r="Q27" s="28"/>
      <c r="R27" s="28"/>
      <c r="AN27" s="28"/>
    </row>
    <row r="28" spans="1:40" ht="12.75" customHeight="1" x14ac:dyDescent="0.2">
      <c r="O28" s="11"/>
      <c r="P28" s="11"/>
    </row>
    <row r="30" spans="1:40" x14ac:dyDescent="0.2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</sheetData>
  <sortState ref="B7:AN21">
    <sortCondition descending="1" ref="AM6:AM21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6:N27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2"/>
  <sheetViews>
    <sheetView zoomScale="90" zoomScaleNormal="90" workbookViewId="0">
      <pane xSplit="2" ySplit="6" topLeftCell="AW11" activePane="bottomRight" state="frozen"/>
      <selection pane="topRight" activeCell="C1" sqref="C1"/>
      <selection pane="bottomLeft" activeCell="A6" sqref="A6"/>
      <selection pane="bottomRight" activeCell="AX13" sqref="AX13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60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 x14ac:dyDescent="0.2">
      <c r="A5" s="98"/>
      <c r="B5" s="98"/>
      <c r="C5" s="104" t="s">
        <v>4</v>
      </c>
      <c r="D5" s="105"/>
      <c r="E5" s="105"/>
      <c r="F5" s="106"/>
      <c r="G5" s="68" t="s">
        <v>5</v>
      </c>
      <c r="H5" s="104" t="s">
        <v>4</v>
      </c>
      <c r="I5" s="105"/>
      <c r="J5" s="105"/>
      <c r="K5" s="106"/>
      <c r="L5" s="68" t="s">
        <v>5</v>
      </c>
      <c r="M5" s="104" t="s">
        <v>4</v>
      </c>
      <c r="N5" s="105"/>
      <c r="O5" s="105"/>
      <c r="P5" s="106"/>
      <c r="Q5" s="68" t="s">
        <v>5</v>
      </c>
      <c r="R5" s="104" t="s">
        <v>4</v>
      </c>
      <c r="S5" s="105"/>
      <c r="T5" s="105"/>
      <c r="U5" s="106"/>
      <c r="V5" s="68" t="s">
        <v>5</v>
      </c>
      <c r="W5" s="104" t="s">
        <v>4</v>
      </c>
      <c r="X5" s="105"/>
      <c r="Y5" s="105"/>
      <c r="Z5" s="106"/>
      <c r="AA5" s="68" t="s">
        <v>5</v>
      </c>
      <c r="AB5" s="104" t="s">
        <v>4</v>
      </c>
      <c r="AC5" s="105"/>
      <c r="AD5" s="105"/>
      <c r="AE5" s="106"/>
      <c r="AF5" s="68" t="s">
        <v>5</v>
      </c>
      <c r="AG5" s="104" t="s">
        <v>4</v>
      </c>
      <c r="AH5" s="105"/>
      <c r="AI5" s="105"/>
      <c r="AJ5" s="106"/>
      <c r="AK5" s="68" t="s">
        <v>5</v>
      </c>
      <c r="AL5" s="104" t="s">
        <v>4</v>
      </c>
      <c r="AM5" s="105"/>
      <c r="AN5" s="105"/>
      <c r="AO5" s="106"/>
      <c r="AP5" s="68" t="s">
        <v>5</v>
      </c>
      <c r="AQ5" s="104" t="s">
        <v>4</v>
      </c>
      <c r="AR5" s="105"/>
      <c r="AS5" s="105"/>
      <c r="AT5" s="106"/>
      <c r="AU5" s="68" t="s">
        <v>5</v>
      </c>
      <c r="AV5" s="104" t="s">
        <v>4</v>
      </c>
      <c r="AW5" s="105"/>
      <c r="AX5" s="105"/>
      <c r="AY5" s="106"/>
      <c r="AZ5" s="68" t="s">
        <v>5</v>
      </c>
      <c r="BA5" s="104" t="s">
        <v>4</v>
      </c>
      <c r="BB5" s="105"/>
      <c r="BC5" s="105"/>
      <c r="BD5" s="106"/>
      <c r="BE5" s="68" t="s">
        <v>5</v>
      </c>
      <c r="BF5" s="104" t="s">
        <v>4</v>
      </c>
      <c r="BG5" s="105"/>
      <c r="BH5" s="105"/>
      <c r="BI5" s="106"/>
      <c r="BJ5" s="68" t="s">
        <v>5</v>
      </c>
      <c r="BK5" s="104" t="s">
        <v>4</v>
      </c>
      <c r="BL5" s="105"/>
      <c r="BM5" s="105"/>
      <c r="BN5" s="106"/>
      <c r="BO5" s="68" t="s">
        <v>5</v>
      </c>
      <c r="BP5" s="104" t="s">
        <v>4</v>
      </c>
      <c r="BQ5" s="105"/>
      <c r="BR5" s="105"/>
      <c r="BS5" s="106"/>
      <c r="BT5" s="68" t="s">
        <v>5</v>
      </c>
      <c r="BU5" s="104" t="s">
        <v>4</v>
      </c>
      <c r="BV5" s="105"/>
      <c r="BW5" s="105"/>
      <c r="BX5" s="106"/>
      <c r="BY5" s="68" t="s">
        <v>5</v>
      </c>
      <c r="BZ5" s="104" t="s">
        <v>4</v>
      </c>
      <c r="CA5" s="105"/>
      <c r="CB5" s="105"/>
      <c r="CC5" s="106"/>
      <c r="CD5" s="68" t="s">
        <v>5</v>
      </c>
      <c r="CE5" s="104" t="s">
        <v>4</v>
      </c>
      <c r="CF5" s="105"/>
      <c r="CG5" s="105"/>
      <c r="CH5" s="106"/>
      <c r="CI5" s="68" t="s">
        <v>5</v>
      </c>
      <c r="CJ5" s="104" t="s">
        <v>4</v>
      </c>
      <c r="CK5" s="105"/>
      <c r="CL5" s="105"/>
      <c r="CM5" s="106"/>
      <c r="CN5" s="68" t="s">
        <v>5</v>
      </c>
      <c r="CO5" s="104" t="s">
        <v>4</v>
      </c>
      <c r="CP5" s="105"/>
      <c r="CQ5" s="105"/>
      <c r="CR5" s="106"/>
      <c r="CS5" s="68" t="s">
        <v>5</v>
      </c>
    </row>
    <row r="6" spans="1:97" s="70" customFormat="1" ht="51.75" customHeight="1" x14ac:dyDescent="0.2">
      <c r="A6" s="99"/>
      <c r="B6" s="99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14</v>
      </c>
      <c r="W6" s="71" t="s">
        <v>51</v>
      </c>
      <c r="X6" s="71" t="s">
        <v>52</v>
      </c>
      <c r="Y6" s="71" t="s">
        <v>53</v>
      </c>
      <c r="Z6" s="71" t="s">
        <v>14</v>
      </c>
      <c r="AA6" s="71" t="s">
        <v>14</v>
      </c>
      <c r="AB6" s="71" t="s">
        <v>51</v>
      </c>
      <c r="AC6" s="71" t="s">
        <v>52</v>
      </c>
      <c r="AD6" s="71" t="s">
        <v>53</v>
      </c>
      <c r="AE6" s="71" t="s">
        <v>14</v>
      </c>
      <c r="AF6" s="71" t="s">
        <v>14</v>
      </c>
      <c r="AG6" s="71" t="s">
        <v>51</v>
      </c>
      <c r="AH6" s="71" t="s">
        <v>52</v>
      </c>
      <c r="AI6" s="71" t="s">
        <v>53</v>
      </c>
      <c r="AJ6" s="71" t="s">
        <v>14</v>
      </c>
      <c r="AK6" s="71" t="s">
        <v>14</v>
      </c>
      <c r="AL6" s="71" t="s">
        <v>51</v>
      </c>
      <c r="AM6" s="71" t="s">
        <v>52</v>
      </c>
      <c r="AN6" s="71" t="s">
        <v>53</v>
      </c>
      <c r="AO6" s="71" t="s">
        <v>14</v>
      </c>
      <c r="AP6" s="71" t="s">
        <v>14</v>
      </c>
      <c r="AQ6" s="71" t="s">
        <v>51</v>
      </c>
      <c r="AR6" s="71" t="s">
        <v>52</v>
      </c>
      <c r="AS6" s="71" t="s">
        <v>53</v>
      </c>
      <c r="AT6" s="71" t="s">
        <v>14</v>
      </c>
      <c r="AU6" s="71" t="s">
        <v>14</v>
      </c>
      <c r="AV6" s="71" t="s">
        <v>51</v>
      </c>
      <c r="AW6" s="71" t="s">
        <v>52</v>
      </c>
      <c r="AX6" s="71" t="s">
        <v>53</v>
      </c>
      <c r="AY6" s="71" t="s">
        <v>14</v>
      </c>
      <c r="AZ6" s="71" t="s">
        <v>14</v>
      </c>
      <c r="BA6" s="71" t="s">
        <v>51</v>
      </c>
      <c r="BB6" s="71" t="s">
        <v>52</v>
      </c>
      <c r="BC6" s="71" t="s">
        <v>53</v>
      </c>
      <c r="BD6" s="71" t="s">
        <v>14</v>
      </c>
      <c r="BE6" s="71" t="s">
        <v>14</v>
      </c>
      <c r="BF6" s="71" t="s">
        <v>51</v>
      </c>
      <c r="BG6" s="71" t="s">
        <v>52</v>
      </c>
      <c r="BH6" s="71" t="s">
        <v>53</v>
      </c>
      <c r="BI6" s="71" t="s">
        <v>14</v>
      </c>
      <c r="BJ6" s="71" t="s">
        <v>14</v>
      </c>
      <c r="BK6" s="71" t="s">
        <v>51</v>
      </c>
      <c r="BL6" s="71" t="s">
        <v>52</v>
      </c>
      <c r="BM6" s="71" t="s">
        <v>53</v>
      </c>
      <c r="BN6" s="71" t="s">
        <v>14</v>
      </c>
      <c r="BO6" s="71" t="s">
        <v>14</v>
      </c>
      <c r="BP6" s="71" t="s">
        <v>51</v>
      </c>
      <c r="BQ6" s="71" t="s">
        <v>52</v>
      </c>
      <c r="BR6" s="71" t="s">
        <v>53</v>
      </c>
      <c r="BS6" s="71" t="s">
        <v>14</v>
      </c>
      <c r="BT6" s="71" t="s">
        <v>14</v>
      </c>
      <c r="BU6" s="71" t="s">
        <v>51</v>
      </c>
      <c r="BV6" s="71" t="s">
        <v>52</v>
      </c>
      <c r="BW6" s="71" t="s">
        <v>53</v>
      </c>
      <c r="BX6" s="71" t="s">
        <v>14</v>
      </c>
      <c r="BY6" s="71" t="s">
        <v>14</v>
      </c>
      <c r="BZ6" s="71" t="s">
        <v>51</v>
      </c>
      <c r="CA6" s="71" t="s">
        <v>52</v>
      </c>
      <c r="CB6" s="71" t="s">
        <v>53</v>
      </c>
      <c r="CC6" s="71" t="s">
        <v>14</v>
      </c>
      <c r="CD6" s="71" t="s">
        <v>14</v>
      </c>
      <c r="CE6" s="71" t="s">
        <v>51</v>
      </c>
      <c r="CF6" s="71" t="s">
        <v>52</v>
      </c>
      <c r="CG6" s="71" t="s">
        <v>53</v>
      </c>
      <c r="CH6" s="71" t="s">
        <v>14</v>
      </c>
      <c r="CI6" s="71" t="s">
        <v>14</v>
      </c>
      <c r="CJ6" s="71" t="s">
        <v>51</v>
      </c>
      <c r="CK6" s="71" t="s">
        <v>52</v>
      </c>
      <c r="CL6" s="71" t="s">
        <v>53</v>
      </c>
      <c r="CM6" s="71" t="s">
        <v>14</v>
      </c>
      <c r="CN6" s="71" t="s">
        <v>14</v>
      </c>
      <c r="CO6" s="71" t="s">
        <v>51</v>
      </c>
      <c r="CP6" s="71" t="s">
        <v>52</v>
      </c>
      <c r="CQ6" s="71" t="s">
        <v>53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359783.75924900005</v>
      </c>
      <c r="D7" s="73">
        <v>-1041700.8086755999</v>
      </c>
      <c r="E7" s="73">
        <v>140948.82</v>
      </c>
      <c r="F7" s="73">
        <v>-540968.22942659981</v>
      </c>
      <c r="G7" s="73">
        <v>1799843.4229273372</v>
      </c>
      <c r="H7" s="73">
        <v>976278.86579900002</v>
      </c>
      <c r="I7" s="73">
        <v>309104.74729999999</v>
      </c>
      <c r="J7" s="73">
        <v>0.42113400000000001</v>
      </c>
      <c r="K7" s="73">
        <v>1285384.0342329999</v>
      </c>
      <c r="L7" s="73">
        <v>0</v>
      </c>
      <c r="M7" s="73">
        <v>362559.70553600002</v>
      </c>
      <c r="N7" s="73">
        <v>51862.499793499992</v>
      </c>
      <c r="O7" s="73">
        <v>55040.51</v>
      </c>
      <c r="P7" s="73">
        <v>469462.71532950003</v>
      </c>
      <c r="Q7" s="73">
        <v>7070.0709999999999</v>
      </c>
      <c r="R7" s="73">
        <v>32498657.433049999</v>
      </c>
      <c r="S7" s="73">
        <v>8431480.6721759997</v>
      </c>
      <c r="T7" s="73">
        <v>17484059.530000001</v>
      </c>
      <c r="U7" s="73">
        <v>58414197.635225996</v>
      </c>
      <c r="V7" s="73">
        <v>331219.194732</v>
      </c>
      <c r="W7" s="73">
        <v>4986661.9610019997</v>
      </c>
      <c r="X7" s="73">
        <v>6314265.8569161799</v>
      </c>
      <c r="Y7" s="73">
        <v>3465364.3210400003</v>
      </c>
      <c r="Z7" s="73">
        <v>14766292.13895818</v>
      </c>
      <c r="AA7" s="73">
        <v>432524.17091600946</v>
      </c>
      <c r="AB7" s="73">
        <v>928978.3832729999</v>
      </c>
      <c r="AC7" s="73">
        <v>884735.37960900005</v>
      </c>
      <c r="AD7" s="73">
        <v>111311.60519999999</v>
      </c>
      <c r="AE7" s="73">
        <v>1925025.3680819999</v>
      </c>
      <c r="AF7" s="73">
        <v>125479.50726602001</v>
      </c>
      <c r="AG7" s="73">
        <v>349226.31091</v>
      </c>
      <c r="AH7" s="73">
        <v>0</v>
      </c>
      <c r="AI7" s="73">
        <v>0</v>
      </c>
      <c r="AJ7" s="73">
        <v>349226.31091</v>
      </c>
      <c r="AK7" s="73">
        <v>62329.196089491801</v>
      </c>
      <c r="AL7" s="73">
        <v>6236.7150000000001</v>
      </c>
      <c r="AM7" s="73">
        <v>20112</v>
      </c>
      <c r="AN7" s="73">
        <v>0</v>
      </c>
      <c r="AO7" s="73">
        <v>26348.715</v>
      </c>
      <c r="AP7" s="73">
        <v>11105.405598592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207695.59155700001</v>
      </c>
      <c r="AW7" s="73">
        <v>0</v>
      </c>
      <c r="AX7" s="73">
        <v>0</v>
      </c>
      <c r="AY7" s="73">
        <v>207695.59155700001</v>
      </c>
      <c r="AZ7" s="73">
        <v>94524.877695523101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836197.77809199993</v>
      </c>
      <c r="BG7" s="73">
        <v>16929.730359000001</v>
      </c>
      <c r="BH7" s="73">
        <v>8967.3583999999992</v>
      </c>
      <c r="BI7" s="73">
        <v>862094.866851</v>
      </c>
      <c r="BJ7" s="73">
        <v>488428.17268563854</v>
      </c>
      <c r="BK7" s="73">
        <v>9967636.5780299995</v>
      </c>
      <c r="BL7" s="73">
        <v>5489910.475881</v>
      </c>
      <c r="BM7" s="73">
        <v>24081.344799999999</v>
      </c>
      <c r="BN7" s="73">
        <v>15481628.398711</v>
      </c>
      <c r="BO7" s="73">
        <v>11605267.411748385</v>
      </c>
      <c r="BP7" s="73">
        <v>775817</v>
      </c>
      <c r="BQ7" s="73">
        <v>0</v>
      </c>
      <c r="BR7" s="73">
        <v>0</v>
      </c>
      <c r="BS7" s="73">
        <v>775817</v>
      </c>
      <c r="BT7" s="73">
        <v>603024.76560000004</v>
      </c>
      <c r="BU7" s="73">
        <v>1287128.7478149999</v>
      </c>
      <c r="BV7" s="73">
        <v>300</v>
      </c>
      <c r="BW7" s="73">
        <v>0</v>
      </c>
      <c r="BX7" s="73">
        <v>1287428.7478149999</v>
      </c>
      <c r="BY7" s="73">
        <v>1029942.998252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3420813.0501960004</v>
      </c>
      <c r="CF7" s="73">
        <v>63993.245033499988</v>
      </c>
      <c r="CG7" s="73">
        <v>-2.73</v>
      </c>
      <c r="CH7" s="73">
        <v>3484803.5652295002</v>
      </c>
      <c r="CI7" s="73">
        <v>2918250.1695335382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2" si="0">C7+H7+M7+R7+W7+AB7+AG7+AL7+AQ7+AV7+BA7+BF7+BK7+BP7+BU7+BZ7+CE7+CJ7</f>
        <v>56963671.879508995</v>
      </c>
      <c r="CP7" s="73">
        <f t="shared" ref="CP7:CP22" si="1">D7+I7+N7+S7+X7+AC7+AH7+AM7+AR7+AW7+BB7+BG7+BL7+BQ7+BV7+CA7+CF7+CK7</f>
        <v>20540993.798392579</v>
      </c>
      <c r="CQ7" s="73">
        <f t="shared" ref="CQ7:CQ22" si="2">E7+J7+O7+T7+Y7+AD7+AI7+AN7+AS7+AX7+BC7+BH7+BM7+BR7+BW7+CB7+CG7+CL7</f>
        <v>21289771.180574</v>
      </c>
      <c r="CR7" s="73">
        <f t="shared" ref="CR7:CR22" si="3">F7+K7+P7+U7+Z7+AE7+AJ7+AO7+AT7+AY7+BD7+BI7+BN7+BS7+BX7+CC7+CH7+CM7</f>
        <v>98794436.858475581</v>
      </c>
      <c r="CS7" s="73">
        <f t="shared" ref="CS7:CS22" si="4">G7+L7+Q7+V7+AA7+AF7+AK7+AP7+AU7+AZ7+BE7+BJ7+BO7+BT7+BY7+CD7+CI7+CN7</f>
        <v>19509009.364044536</v>
      </c>
    </row>
    <row r="8" spans="1:97" s="24" customFormat="1" ht="24.95" customHeight="1" x14ac:dyDescent="0.2">
      <c r="A8" s="53">
        <v>2</v>
      </c>
      <c r="B8" s="72" t="s">
        <v>47</v>
      </c>
      <c r="C8" s="73">
        <v>67997.66794900001</v>
      </c>
      <c r="D8" s="73">
        <v>8665141.6530130003</v>
      </c>
      <c r="E8" s="73">
        <v>0</v>
      </c>
      <c r="F8" s="73">
        <v>8733139.3209620006</v>
      </c>
      <c r="G8" s="73">
        <v>783266.56388828438</v>
      </c>
      <c r="H8" s="73">
        <v>0</v>
      </c>
      <c r="I8" s="73">
        <v>93977.7</v>
      </c>
      <c r="J8" s="73">
        <v>0</v>
      </c>
      <c r="K8" s="73">
        <v>93977.7</v>
      </c>
      <c r="L8" s="73">
        <v>0</v>
      </c>
      <c r="M8" s="73">
        <v>624845.30977200251</v>
      </c>
      <c r="N8" s="73">
        <v>528777.49247999908</v>
      </c>
      <c r="O8" s="73">
        <v>27050.247125999987</v>
      </c>
      <c r="P8" s="73">
        <v>1180673.0493780016</v>
      </c>
      <c r="Q8" s="73">
        <v>137001.91267127197</v>
      </c>
      <c r="R8" s="73">
        <v>13864.298251999997</v>
      </c>
      <c r="S8" s="73">
        <v>0</v>
      </c>
      <c r="T8" s="73">
        <v>0</v>
      </c>
      <c r="U8" s="73">
        <v>13864.298251999997</v>
      </c>
      <c r="V8" s="73">
        <v>13796.595965741382</v>
      </c>
      <c r="W8" s="73">
        <v>10117150.45523705</v>
      </c>
      <c r="X8" s="73">
        <v>13915958.887168014</v>
      </c>
      <c r="Y8" s="73">
        <v>2923098.0291670053</v>
      </c>
      <c r="Z8" s="73">
        <v>26956207.37157207</v>
      </c>
      <c r="AA8" s="73">
        <v>1078302.430469322</v>
      </c>
      <c r="AB8" s="73">
        <v>2512723.6667999709</v>
      </c>
      <c r="AC8" s="73">
        <v>2103184.9814520087</v>
      </c>
      <c r="AD8" s="73">
        <v>132242.53856400022</v>
      </c>
      <c r="AE8" s="73">
        <v>4748151.1868159799</v>
      </c>
      <c r="AF8" s="73">
        <v>267528.89494697849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1798518.2747670002</v>
      </c>
      <c r="AM8" s="73">
        <v>0</v>
      </c>
      <c r="AN8" s="73">
        <v>128105.12</v>
      </c>
      <c r="AO8" s="73">
        <v>1926623.3947670003</v>
      </c>
      <c r="AP8" s="73">
        <v>1884916.7986800002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18986.400000000001</v>
      </c>
      <c r="AW8" s="73">
        <v>0</v>
      </c>
      <c r="AX8" s="73">
        <v>0</v>
      </c>
      <c r="AY8" s="73">
        <v>18986.400000000001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3338645.7082530032</v>
      </c>
      <c r="BG8" s="73">
        <v>15843.182211000005</v>
      </c>
      <c r="BH8" s="73">
        <v>1094.6279999999999</v>
      </c>
      <c r="BI8" s="73">
        <v>3355583.5184640032</v>
      </c>
      <c r="BJ8" s="73">
        <v>708541.00258966652</v>
      </c>
      <c r="BK8" s="73">
        <v>19239863.500472926</v>
      </c>
      <c r="BL8" s="73">
        <v>9816659.6800050549</v>
      </c>
      <c r="BM8" s="73">
        <v>44943.662641999996</v>
      </c>
      <c r="BN8" s="73">
        <v>29101466.843119979</v>
      </c>
      <c r="BO8" s="73">
        <v>17128406.581306167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2001022.6437820003</v>
      </c>
      <c r="BV8" s="73">
        <v>140</v>
      </c>
      <c r="BW8" s="73">
        <v>1724</v>
      </c>
      <c r="BX8" s="73">
        <v>2002886.6437820003</v>
      </c>
      <c r="BY8" s="73">
        <v>1477830.2371314636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9446125.8454160001</v>
      </c>
      <c r="CF8" s="73">
        <v>500482.84280999989</v>
      </c>
      <c r="CG8" s="73">
        <v>8473.2950000000001</v>
      </c>
      <c r="CH8" s="73">
        <v>9955081.9832259994</v>
      </c>
      <c r="CI8" s="73">
        <v>5456022.6967822891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49179743.770700946</v>
      </c>
      <c r="CP8" s="73">
        <f t="shared" si="1"/>
        <v>35640166.419139072</v>
      </c>
      <c r="CQ8" s="73">
        <f t="shared" si="2"/>
        <v>3266731.5204990054</v>
      </c>
      <c r="CR8" s="73">
        <f t="shared" si="3"/>
        <v>88086641.71033904</v>
      </c>
      <c r="CS8" s="73">
        <f t="shared" si="4"/>
        <v>28935613.714431189</v>
      </c>
    </row>
    <row r="9" spans="1:97" ht="24.95" customHeight="1" x14ac:dyDescent="0.2">
      <c r="A9" s="53">
        <v>3</v>
      </c>
      <c r="B9" s="72" t="s">
        <v>85</v>
      </c>
      <c r="C9" s="73">
        <v>505793.59341601294</v>
      </c>
      <c r="D9" s="73">
        <v>3094.8991049999981</v>
      </c>
      <c r="E9" s="73">
        <v>315410.19860900089</v>
      </c>
      <c r="F9" s="73">
        <v>824298.6911300139</v>
      </c>
      <c r="G9" s="73">
        <v>0</v>
      </c>
      <c r="H9" s="73">
        <v>0</v>
      </c>
      <c r="I9" s="73">
        <v>2230775.8993733106</v>
      </c>
      <c r="J9" s="73">
        <v>0</v>
      </c>
      <c r="K9" s="73">
        <v>2230775.8993733106</v>
      </c>
      <c r="L9" s="73">
        <v>0</v>
      </c>
      <c r="M9" s="73">
        <v>250998.35593201045</v>
      </c>
      <c r="N9" s="73">
        <v>2228.7341089999918</v>
      </c>
      <c r="O9" s="73">
        <v>38295.899852001487</v>
      </c>
      <c r="P9" s="73">
        <v>291522.98989301192</v>
      </c>
      <c r="Q9" s="73">
        <v>0</v>
      </c>
      <c r="R9" s="73">
        <v>37157921.495650075</v>
      </c>
      <c r="S9" s="73">
        <v>1295236.1269849925</v>
      </c>
      <c r="T9" s="73">
        <v>7710384.1980269197</v>
      </c>
      <c r="U9" s="73">
        <v>46163541.820661984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37914713.4449981</v>
      </c>
      <c r="CP9" s="73">
        <f t="shared" si="1"/>
        <v>3531335.6595723028</v>
      </c>
      <c r="CQ9" s="73">
        <f t="shared" si="2"/>
        <v>8064090.2964879218</v>
      </c>
      <c r="CR9" s="73">
        <f t="shared" si="3"/>
        <v>49510139.401058324</v>
      </c>
      <c r="CS9" s="73">
        <f t="shared" si="4"/>
        <v>0</v>
      </c>
    </row>
    <row r="10" spans="1:97" ht="24.95" customHeight="1" x14ac:dyDescent="0.2">
      <c r="A10" s="53">
        <v>4</v>
      </c>
      <c r="B10" s="72" t="s">
        <v>86</v>
      </c>
      <c r="C10" s="73">
        <v>260301.76</v>
      </c>
      <c r="D10" s="73">
        <v>0</v>
      </c>
      <c r="E10" s="73">
        <v>0</v>
      </c>
      <c r="F10" s="73">
        <v>260301.76</v>
      </c>
      <c r="G10" s="73">
        <v>179137.52</v>
      </c>
      <c r="H10" s="73">
        <v>28478.04</v>
      </c>
      <c r="I10" s="73">
        <v>207308.12</v>
      </c>
      <c r="J10" s="73">
        <v>329</v>
      </c>
      <c r="K10" s="73">
        <v>236115.16</v>
      </c>
      <c r="L10" s="73">
        <v>0</v>
      </c>
      <c r="M10" s="73">
        <v>240866.73</v>
      </c>
      <c r="N10" s="73">
        <v>120144.09</v>
      </c>
      <c r="O10" s="73">
        <v>1671.98</v>
      </c>
      <c r="P10" s="73">
        <v>362682.8</v>
      </c>
      <c r="Q10" s="73">
        <v>55488.7</v>
      </c>
      <c r="R10" s="73">
        <v>15328097.960000001</v>
      </c>
      <c r="S10" s="73">
        <v>908328.6</v>
      </c>
      <c r="T10" s="73">
        <v>3448706.75</v>
      </c>
      <c r="U10" s="73">
        <v>19685133.310000002</v>
      </c>
      <c r="V10" s="73">
        <v>0</v>
      </c>
      <c r="W10" s="73">
        <v>1490986.41</v>
      </c>
      <c r="X10" s="73">
        <v>944737.51</v>
      </c>
      <c r="Y10" s="73">
        <v>17963.939999999999</v>
      </c>
      <c r="Z10" s="73">
        <v>2453687.86</v>
      </c>
      <c r="AA10" s="73">
        <v>0</v>
      </c>
      <c r="AB10" s="73">
        <v>243303.96</v>
      </c>
      <c r="AC10" s="73">
        <v>134546.6</v>
      </c>
      <c r="AD10" s="73">
        <v>1299.67</v>
      </c>
      <c r="AE10" s="73">
        <v>379150.23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486407.17</v>
      </c>
      <c r="AM10" s="73">
        <v>0</v>
      </c>
      <c r="AN10" s="73">
        <v>0</v>
      </c>
      <c r="AO10" s="73">
        <v>486407.17</v>
      </c>
      <c r="AP10" s="73">
        <v>474277.42</v>
      </c>
      <c r="AQ10" s="73">
        <v>1045479.66</v>
      </c>
      <c r="AR10" s="73">
        <v>0</v>
      </c>
      <c r="AS10" s="73">
        <v>0</v>
      </c>
      <c r="AT10" s="73">
        <v>1045479.66</v>
      </c>
      <c r="AU10" s="73">
        <v>991346.62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245970.34</v>
      </c>
      <c r="BG10" s="73">
        <v>1323.56</v>
      </c>
      <c r="BH10" s="73">
        <v>0</v>
      </c>
      <c r="BI10" s="73">
        <v>247293.9</v>
      </c>
      <c r="BJ10" s="73">
        <v>4601.5600000000004</v>
      </c>
      <c r="BK10" s="73">
        <v>2170116.83</v>
      </c>
      <c r="BL10" s="73">
        <v>836495.8</v>
      </c>
      <c r="BM10" s="73">
        <v>0</v>
      </c>
      <c r="BN10" s="73">
        <v>3006612.63</v>
      </c>
      <c r="BO10" s="73">
        <v>654476.65999999992</v>
      </c>
      <c r="BP10" s="73">
        <v>40362.620000000003</v>
      </c>
      <c r="BQ10" s="73">
        <v>56787.47</v>
      </c>
      <c r="BR10" s="73">
        <v>332.48</v>
      </c>
      <c r="BS10" s="73">
        <v>97482.569999999992</v>
      </c>
      <c r="BT10" s="73">
        <v>1518.76</v>
      </c>
      <c r="BU10" s="73">
        <v>2028771.22</v>
      </c>
      <c r="BV10" s="73">
        <v>1902.1</v>
      </c>
      <c r="BW10" s="73">
        <v>214.5</v>
      </c>
      <c r="BX10" s="73">
        <v>2030887.82</v>
      </c>
      <c r="BY10" s="73">
        <v>1170763.9099999999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937810.39</v>
      </c>
      <c r="CF10" s="73">
        <v>152248.49</v>
      </c>
      <c r="CG10" s="73">
        <v>2065</v>
      </c>
      <c r="CH10" s="73">
        <v>1092123.8799999999</v>
      </c>
      <c r="CI10" s="73">
        <v>231040.25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24546953.09</v>
      </c>
      <c r="CP10" s="73">
        <f t="shared" si="1"/>
        <v>3363822.3400000008</v>
      </c>
      <c r="CQ10" s="73">
        <f t="shared" si="2"/>
        <v>3472583.32</v>
      </c>
      <c r="CR10" s="73">
        <f t="shared" si="3"/>
        <v>31383358.75</v>
      </c>
      <c r="CS10" s="73">
        <f t="shared" si="4"/>
        <v>3762651.3999999994</v>
      </c>
    </row>
    <row r="11" spans="1:97" ht="24.95" customHeight="1" x14ac:dyDescent="0.2">
      <c r="A11" s="53">
        <v>5</v>
      </c>
      <c r="B11" s="72" t="s">
        <v>87</v>
      </c>
      <c r="C11" s="73">
        <v>9268369.3978220336</v>
      </c>
      <c r="D11" s="73">
        <v>0</v>
      </c>
      <c r="E11" s="73">
        <v>0</v>
      </c>
      <c r="F11" s="73">
        <v>9268369.3978220336</v>
      </c>
      <c r="G11" s="73">
        <v>1944992.6547170791</v>
      </c>
      <c r="H11" s="73">
        <v>37</v>
      </c>
      <c r="I11" s="73">
        <v>131256.15914285</v>
      </c>
      <c r="J11" s="73">
        <v>30</v>
      </c>
      <c r="K11" s="73">
        <v>131323.15914285</v>
      </c>
      <c r="L11" s="73">
        <v>0</v>
      </c>
      <c r="M11" s="73">
        <v>253495.58291083589</v>
      </c>
      <c r="N11" s="73">
        <v>458799.25071632909</v>
      </c>
      <c r="O11" s="73">
        <v>16686.758959259983</v>
      </c>
      <c r="P11" s="73">
        <v>728981.5925864249</v>
      </c>
      <c r="Q11" s="73">
        <v>34368.08929642116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3085799.8503930559</v>
      </c>
      <c r="X11" s="73">
        <v>10644823.390617091</v>
      </c>
      <c r="Y11" s="73">
        <v>925747.32631642872</v>
      </c>
      <c r="Z11" s="73">
        <v>14656370.567326577</v>
      </c>
      <c r="AA11" s="73">
        <v>9521789.4427917302</v>
      </c>
      <c r="AB11" s="73">
        <v>285902.81216029974</v>
      </c>
      <c r="AC11" s="73">
        <v>1205505.6574479395</v>
      </c>
      <c r="AD11" s="73">
        <v>40110.090412759979</v>
      </c>
      <c r="AE11" s="73">
        <v>1531518.5600209993</v>
      </c>
      <c r="AF11" s="73">
        <v>1032561.7016167499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277338.79005399946</v>
      </c>
      <c r="BG11" s="73">
        <v>926.10650600000008</v>
      </c>
      <c r="BH11" s="73">
        <v>0</v>
      </c>
      <c r="BI11" s="73">
        <v>278264.89655999944</v>
      </c>
      <c r="BJ11" s="73">
        <v>22285.472941418891</v>
      </c>
      <c r="BK11" s="73">
        <v>3604059.0132401166</v>
      </c>
      <c r="BL11" s="73">
        <v>116260.20385116994</v>
      </c>
      <c r="BM11" s="73">
        <v>0</v>
      </c>
      <c r="BN11" s="73">
        <v>3720319.2170912866</v>
      </c>
      <c r="BO11" s="73">
        <v>663280.89109572337</v>
      </c>
      <c r="BP11" s="73">
        <v>8809</v>
      </c>
      <c r="BQ11" s="73">
        <v>0</v>
      </c>
      <c r="BR11" s="73">
        <v>0</v>
      </c>
      <c r="BS11" s="73">
        <v>8809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552131.10305929359</v>
      </c>
      <c r="CB11" s="73">
        <v>0</v>
      </c>
      <c r="CC11" s="73">
        <v>552131.10305929359</v>
      </c>
      <c r="CD11" s="73">
        <v>0</v>
      </c>
      <c r="CE11" s="73">
        <v>437810.12639053998</v>
      </c>
      <c r="CF11" s="73">
        <v>3000</v>
      </c>
      <c r="CG11" s="73">
        <v>0</v>
      </c>
      <c r="CH11" s="73">
        <v>440810.12639053998</v>
      </c>
      <c r="CI11" s="73">
        <v>214760.18754088017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17221621.572970882</v>
      </c>
      <c r="CP11" s="73">
        <f t="shared" si="1"/>
        <v>13112701.871340673</v>
      </c>
      <c r="CQ11" s="73">
        <f t="shared" si="2"/>
        <v>982574.17568844859</v>
      </c>
      <c r="CR11" s="73">
        <f t="shared" si="3"/>
        <v>31316897.619999997</v>
      </c>
      <c r="CS11" s="73">
        <f t="shared" si="4"/>
        <v>13434038.440000001</v>
      </c>
    </row>
    <row r="12" spans="1:97" ht="24.95" customHeight="1" x14ac:dyDescent="0.2">
      <c r="A12" s="53">
        <v>6</v>
      </c>
      <c r="B12" s="72" t="s">
        <v>78</v>
      </c>
      <c r="C12" s="73">
        <v>138376.84389999573</v>
      </c>
      <c r="D12" s="73">
        <v>447.6377</v>
      </c>
      <c r="E12" s="73">
        <v>2546188.0366018941</v>
      </c>
      <c r="F12" s="73">
        <v>2685012.5182018899</v>
      </c>
      <c r="G12" s="73">
        <v>0</v>
      </c>
      <c r="H12" s="73">
        <v>180072.59440001653</v>
      </c>
      <c r="I12" s="73">
        <v>22119.621799999997</v>
      </c>
      <c r="J12" s="73">
        <v>1924952.6549978326</v>
      </c>
      <c r="K12" s="73">
        <v>2127144.871197849</v>
      </c>
      <c r="L12" s="73">
        <v>0</v>
      </c>
      <c r="M12" s="73">
        <v>196682.9682753064</v>
      </c>
      <c r="N12" s="73">
        <v>4202.424792611062</v>
      </c>
      <c r="O12" s="73">
        <v>62437.541899999756</v>
      </c>
      <c r="P12" s="73">
        <v>263322.93496791722</v>
      </c>
      <c r="Q12" s="73">
        <v>4396.5772500000003</v>
      </c>
      <c r="R12" s="73">
        <v>5378731.8187002502</v>
      </c>
      <c r="S12" s="73">
        <v>338867.38109999988</v>
      </c>
      <c r="T12" s="73">
        <v>19039306.039885841</v>
      </c>
      <c r="U12" s="73">
        <v>24756905.23968609</v>
      </c>
      <c r="V12" s="73">
        <v>0</v>
      </c>
      <c r="W12" s="73">
        <v>297335.91825198627</v>
      </c>
      <c r="X12" s="73">
        <v>185238.78189782787</v>
      </c>
      <c r="Y12" s="73">
        <v>179317.92295562048</v>
      </c>
      <c r="Z12" s="73">
        <v>661892.62310543458</v>
      </c>
      <c r="AA12" s="73">
        <v>102048.4937925</v>
      </c>
      <c r="AB12" s="73">
        <v>48953.795690616447</v>
      </c>
      <c r="AC12" s="73">
        <v>18501.133870134687</v>
      </c>
      <c r="AD12" s="73">
        <v>19555.181324200912</v>
      </c>
      <c r="AE12" s="73">
        <v>87010.110884952039</v>
      </c>
      <c r="AF12" s="73">
        <v>12122.019375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6240153.9392181719</v>
      </c>
      <c r="CP12" s="73">
        <f t="shared" si="1"/>
        <v>569376.98116057354</v>
      </c>
      <c r="CQ12" s="73">
        <f t="shared" si="2"/>
        <v>23771757.377665393</v>
      </c>
      <c r="CR12" s="73">
        <f t="shared" si="3"/>
        <v>30581288.298044134</v>
      </c>
      <c r="CS12" s="73">
        <f t="shared" si="4"/>
        <v>118567.0904175</v>
      </c>
    </row>
    <row r="13" spans="1:97" ht="24.95" customHeight="1" x14ac:dyDescent="0.2">
      <c r="A13" s="53">
        <v>7</v>
      </c>
      <c r="B13" s="72" t="s">
        <v>79</v>
      </c>
      <c r="C13" s="73">
        <v>217564</v>
      </c>
      <c r="D13" s="73">
        <v>262954</v>
      </c>
      <c r="E13" s="73">
        <v>219320</v>
      </c>
      <c r="F13" s="73">
        <v>699838</v>
      </c>
      <c r="G13" s="73">
        <v>0</v>
      </c>
      <c r="H13" s="73">
        <v>855</v>
      </c>
      <c r="I13" s="73">
        <v>384536</v>
      </c>
      <c r="J13" s="73">
        <v>573</v>
      </c>
      <c r="K13" s="73">
        <v>385964</v>
      </c>
      <c r="L13" s="73">
        <v>9080.4469643136363</v>
      </c>
      <c r="M13" s="73">
        <v>289323</v>
      </c>
      <c r="N13" s="73">
        <v>13026</v>
      </c>
      <c r="O13" s="73">
        <v>51311</v>
      </c>
      <c r="P13" s="73">
        <v>353660</v>
      </c>
      <c r="Q13" s="73">
        <v>0</v>
      </c>
      <c r="R13" s="73">
        <v>5087488</v>
      </c>
      <c r="S13" s="73">
        <v>221946</v>
      </c>
      <c r="T13" s="73">
        <v>4587191</v>
      </c>
      <c r="U13" s="73">
        <v>9896625</v>
      </c>
      <c r="V13" s="73">
        <v>0</v>
      </c>
      <c r="W13" s="73">
        <v>843311</v>
      </c>
      <c r="X13" s="73">
        <v>610395</v>
      </c>
      <c r="Y13" s="73">
        <v>585207</v>
      </c>
      <c r="Z13" s="73">
        <v>2038913</v>
      </c>
      <c r="AA13" s="73">
        <v>0</v>
      </c>
      <c r="AB13" s="73">
        <v>212686</v>
      </c>
      <c r="AC13" s="73">
        <v>67851</v>
      </c>
      <c r="AD13" s="73">
        <v>44357</v>
      </c>
      <c r="AE13" s="73">
        <v>324894</v>
      </c>
      <c r="AF13" s="73">
        <v>36842.214943373132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1358298</v>
      </c>
      <c r="AM13" s="73">
        <v>0</v>
      </c>
      <c r="AN13" s="73">
        <v>0</v>
      </c>
      <c r="AO13" s="73">
        <v>1358298</v>
      </c>
      <c r="AP13" s="73">
        <v>1172951.7381195724</v>
      </c>
      <c r="AQ13" s="73">
        <v>1109608</v>
      </c>
      <c r="AR13" s="73">
        <v>0</v>
      </c>
      <c r="AS13" s="73">
        <v>1111988</v>
      </c>
      <c r="AT13" s="73">
        <v>2221596</v>
      </c>
      <c r="AU13" s="73">
        <v>1477799.5611664776</v>
      </c>
      <c r="AV13" s="73">
        <v>49481</v>
      </c>
      <c r="AW13" s="73">
        <v>0</v>
      </c>
      <c r="AX13" s="73">
        <v>81519</v>
      </c>
      <c r="AY13" s="73">
        <v>131000</v>
      </c>
      <c r="AZ13" s="73">
        <v>58879.970780704884</v>
      </c>
      <c r="BA13" s="73">
        <v>11517</v>
      </c>
      <c r="BB13" s="73">
        <v>0</v>
      </c>
      <c r="BC13" s="73">
        <v>5222</v>
      </c>
      <c r="BD13" s="73">
        <v>16739</v>
      </c>
      <c r="BE13" s="73">
        <v>8369.4930525</v>
      </c>
      <c r="BF13" s="73">
        <v>348056</v>
      </c>
      <c r="BG13" s="73">
        <v>1842</v>
      </c>
      <c r="BH13" s="73">
        <v>50</v>
      </c>
      <c r="BI13" s="73">
        <v>349948</v>
      </c>
      <c r="BJ13" s="73">
        <v>148006.70388451897</v>
      </c>
      <c r="BK13" s="73">
        <v>7319366</v>
      </c>
      <c r="BL13" s="73">
        <v>143253</v>
      </c>
      <c r="BM13" s="73">
        <v>643592</v>
      </c>
      <c r="BN13" s="73">
        <v>8106211</v>
      </c>
      <c r="BO13" s="73">
        <v>6140576.9396293145</v>
      </c>
      <c r="BP13" s="73">
        <v>513897</v>
      </c>
      <c r="BQ13" s="73">
        <v>70795</v>
      </c>
      <c r="BR13" s="73">
        <v>24000</v>
      </c>
      <c r="BS13" s="73">
        <v>608692</v>
      </c>
      <c r="BT13" s="73">
        <v>394417.52223710582</v>
      </c>
      <c r="BU13" s="73">
        <v>495462</v>
      </c>
      <c r="BV13" s="73">
        <v>0</v>
      </c>
      <c r="BW13" s="73">
        <v>2272</v>
      </c>
      <c r="BX13" s="73">
        <v>497734</v>
      </c>
      <c r="BY13" s="73">
        <v>335628.82645924395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3201276</v>
      </c>
      <c r="CF13" s="73">
        <v>10900</v>
      </c>
      <c r="CG13" s="73">
        <v>187546</v>
      </c>
      <c r="CH13" s="73">
        <v>3399722</v>
      </c>
      <c r="CI13" s="73">
        <v>2525115.7365268054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21058188</v>
      </c>
      <c r="CP13" s="73">
        <f t="shared" si="1"/>
        <v>1787498</v>
      </c>
      <c r="CQ13" s="73">
        <f t="shared" si="2"/>
        <v>7544148</v>
      </c>
      <c r="CR13" s="73">
        <f t="shared" si="3"/>
        <v>30389834</v>
      </c>
      <c r="CS13" s="73">
        <f t="shared" si="4"/>
        <v>12307669.153763929</v>
      </c>
    </row>
    <row r="14" spans="1:97" ht="24.95" customHeight="1" x14ac:dyDescent="0.2">
      <c r="A14" s="53">
        <v>8</v>
      </c>
      <c r="B14" s="72" t="s">
        <v>81</v>
      </c>
      <c r="C14" s="73">
        <v>202783.31571600086</v>
      </c>
      <c r="D14" s="73">
        <v>0</v>
      </c>
      <c r="E14" s="73">
        <v>51105.709999999148</v>
      </c>
      <c r="F14" s="73">
        <v>253889.025716</v>
      </c>
      <c r="G14" s="73">
        <v>166744.085716</v>
      </c>
      <c r="H14" s="73">
        <v>150722.71299999999</v>
      </c>
      <c r="I14" s="73">
        <v>10694</v>
      </c>
      <c r="J14" s="73">
        <v>9343.2999999999993</v>
      </c>
      <c r="K14" s="73">
        <v>170760.01299999998</v>
      </c>
      <c r="L14" s="73">
        <v>5201.8377860000001</v>
      </c>
      <c r="M14" s="73">
        <v>187294.710882001</v>
      </c>
      <c r="N14" s="73">
        <v>37817.746500000001</v>
      </c>
      <c r="O14" s="73">
        <v>52686.663999999</v>
      </c>
      <c r="P14" s="73">
        <v>277799.12138200004</v>
      </c>
      <c r="Q14" s="73">
        <v>31223.292258139103</v>
      </c>
      <c r="R14" s="73">
        <v>7767497.9807129595</v>
      </c>
      <c r="S14" s="73">
        <v>77630.239999999976</v>
      </c>
      <c r="T14" s="73">
        <v>3089315.3737000413</v>
      </c>
      <c r="U14" s="73">
        <v>10934443.594413001</v>
      </c>
      <c r="V14" s="73">
        <v>0</v>
      </c>
      <c r="W14" s="73">
        <v>1692258.9640340004</v>
      </c>
      <c r="X14" s="73">
        <v>1607088.501299998</v>
      </c>
      <c r="Y14" s="73">
        <v>550055.92170000158</v>
      </c>
      <c r="Z14" s="73">
        <v>3849403.3870339999</v>
      </c>
      <c r="AA14" s="73">
        <v>202545.83273865641</v>
      </c>
      <c r="AB14" s="73">
        <v>404951.68409899983</v>
      </c>
      <c r="AC14" s="73">
        <v>202160.56690000009</v>
      </c>
      <c r="AD14" s="73">
        <v>56717.198000000033</v>
      </c>
      <c r="AE14" s="73">
        <v>663829.44899900001</v>
      </c>
      <c r="AF14" s="73">
        <v>81245.524854894902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164.09304620739999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12815.93</v>
      </c>
      <c r="AW14" s="73">
        <v>0</v>
      </c>
      <c r="AX14" s="73">
        <v>0</v>
      </c>
      <c r="AY14" s="73">
        <v>12815.93</v>
      </c>
      <c r="AZ14" s="73">
        <v>668.74577031599995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354022.15660800022</v>
      </c>
      <c r="BG14" s="73">
        <v>129757.67679999981</v>
      </c>
      <c r="BH14" s="73">
        <v>4078.95</v>
      </c>
      <c r="BI14" s="73">
        <v>487858.78340800008</v>
      </c>
      <c r="BJ14" s="73">
        <v>124691.68405189199</v>
      </c>
      <c r="BK14" s="73">
        <v>5276673.0984779997</v>
      </c>
      <c r="BL14" s="73">
        <v>104410.25320000001</v>
      </c>
      <c r="BM14" s="73">
        <v>17546.578999999998</v>
      </c>
      <c r="BN14" s="73">
        <v>5398629.9306779997</v>
      </c>
      <c r="BO14" s="73">
        <v>4732104.067783962</v>
      </c>
      <c r="BP14" s="73">
        <v>522750.403621</v>
      </c>
      <c r="BQ14" s="73">
        <v>0</v>
      </c>
      <c r="BR14" s="73">
        <v>4835.3555999999999</v>
      </c>
      <c r="BS14" s="73">
        <v>527585.75922100001</v>
      </c>
      <c r="BT14" s="73">
        <v>504273.72622906871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1034664.35158095</v>
      </c>
      <c r="CF14" s="73">
        <v>7073.9732000000004</v>
      </c>
      <c r="CG14" s="73">
        <v>27000</v>
      </c>
      <c r="CH14" s="73">
        <v>1068738.3247809499</v>
      </c>
      <c r="CI14" s="73">
        <v>868309.29482174991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17606435.308731914</v>
      </c>
      <c r="CP14" s="73">
        <f t="shared" si="1"/>
        <v>2176632.9578999975</v>
      </c>
      <c r="CQ14" s="73">
        <f t="shared" si="2"/>
        <v>3862685.0520000411</v>
      </c>
      <c r="CR14" s="73">
        <f t="shared" si="3"/>
        <v>23645753.318631947</v>
      </c>
      <c r="CS14" s="73">
        <f t="shared" si="4"/>
        <v>6717172.1850568857</v>
      </c>
    </row>
    <row r="15" spans="1:97" ht="24.95" customHeight="1" x14ac:dyDescent="0.2">
      <c r="A15" s="53">
        <v>9</v>
      </c>
      <c r="B15" s="72" t="s">
        <v>80</v>
      </c>
      <c r="C15" s="73">
        <v>34610.395615077679</v>
      </c>
      <c r="D15" s="73">
        <v>347986.0060560056</v>
      </c>
      <c r="E15" s="73">
        <v>431.32029757029756</v>
      </c>
      <c r="F15" s="73">
        <v>383027.72196865361</v>
      </c>
      <c r="G15" s="73">
        <v>107816.47386165101</v>
      </c>
      <c r="H15" s="73">
        <v>10186.14632559094</v>
      </c>
      <c r="I15" s="73">
        <v>649845.09985000244</v>
      </c>
      <c r="J15" s="73">
        <v>57.213076713076731</v>
      </c>
      <c r="K15" s="73">
        <v>660088.45925230638</v>
      </c>
      <c r="L15" s="73">
        <v>178.84167993958661</v>
      </c>
      <c r="M15" s="73">
        <v>110340.30419133719</v>
      </c>
      <c r="N15" s="73">
        <v>17118.555049716837</v>
      </c>
      <c r="O15" s="73">
        <v>0</v>
      </c>
      <c r="P15" s="73">
        <v>127458.85924105402</v>
      </c>
      <c r="Q15" s="73">
        <v>65076.630128608384</v>
      </c>
      <c r="R15" s="73">
        <v>3656645.5722657125</v>
      </c>
      <c r="S15" s="73">
        <v>19268.542095216708</v>
      </c>
      <c r="T15" s="73">
        <v>19872.066625716619</v>
      </c>
      <c r="U15" s="73">
        <v>3695786.1809866461</v>
      </c>
      <c r="V15" s="73">
        <v>1693.8728439480078</v>
      </c>
      <c r="W15" s="73">
        <v>567236.07755734667</v>
      </c>
      <c r="X15" s="73">
        <v>809545.09062896727</v>
      </c>
      <c r="Y15" s="73">
        <v>765</v>
      </c>
      <c r="Z15" s="73">
        <v>1377546.1681863139</v>
      </c>
      <c r="AA15" s="73">
        <v>81676.675858827482</v>
      </c>
      <c r="AB15" s="73">
        <v>183969.59913734626</v>
      </c>
      <c r="AC15" s="73">
        <v>105374.83595575673</v>
      </c>
      <c r="AD15" s="73">
        <v>60</v>
      </c>
      <c r="AE15" s="73">
        <v>289404.43509310298</v>
      </c>
      <c r="AF15" s="73">
        <v>67870.525827139558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1867327.5458333718</v>
      </c>
      <c r="AM15" s="73">
        <v>0</v>
      </c>
      <c r="AN15" s="73">
        <v>0</v>
      </c>
      <c r="AO15" s="73">
        <v>1867327.5458333718</v>
      </c>
      <c r="AP15" s="73">
        <v>1820699.0838976577</v>
      </c>
      <c r="AQ15" s="73">
        <v>352555.43230984069</v>
      </c>
      <c r="AR15" s="73">
        <v>0</v>
      </c>
      <c r="AS15" s="73">
        <v>0</v>
      </c>
      <c r="AT15" s="73">
        <v>352555.43230984069</v>
      </c>
      <c r="AU15" s="73">
        <v>340550.41787769785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176899.43450965057</v>
      </c>
      <c r="BG15" s="73">
        <v>2169.7989300000004</v>
      </c>
      <c r="BH15" s="73">
        <v>0</v>
      </c>
      <c r="BI15" s="73">
        <v>179069.23343965056</v>
      </c>
      <c r="BJ15" s="73">
        <v>95996.280639509379</v>
      </c>
      <c r="BK15" s="73">
        <v>976629.74200170161</v>
      </c>
      <c r="BL15" s="73">
        <v>935894.67751972529</v>
      </c>
      <c r="BM15" s="73">
        <v>0</v>
      </c>
      <c r="BN15" s="73">
        <v>1912524.4195214268</v>
      </c>
      <c r="BO15" s="73">
        <v>1177575.5527690682</v>
      </c>
      <c r="BP15" s="73">
        <v>121636.13347059887</v>
      </c>
      <c r="BQ15" s="73">
        <v>43815.680332702643</v>
      </c>
      <c r="BR15" s="73">
        <v>0</v>
      </c>
      <c r="BS15" s="73">
        <v>165451.81380330151</v>
      </c>
      <c r="BT15" s="73">
        <v>76548.51525674788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144738.97452054796</v>
      </c>
      <c r="CF15" s="73">
        <v>12429.773972602739</v>
      </c>
      <c r="CG15" s="73">
        <v>0</v>
      </c>
      <c r="CH15" s="73">
        <v>157168.74849315069</v>
      </c>
      <c r="CI15" s="73">
        <v>108806.17570275681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8202775.3577381233</v>
      </c>
      <c r="CP15" s="73">
        <f t="shared" si="1"/>
        <v>2943448.0603906959</v>
      </c>
      <c r="CQ15" s="73">
        <f t="shared" si="2"/>
        <v>21185.599999999995</v>
      </c>
      <c r="CR15" s="73">
        <f t="shared" si="3"/>
        <v>11167409.018128818</v>
      </c>
      <c r="CS15" s="73">
        <f t="shared" si="4"/>
        <v>3944489.0463435519</v>
      </c>
    </row>
    <row r="16" spans="1:97" ht="24.95" customHeight="1" x14ac:dyDescent="0.2">
      <c r="A16" s="53">
        <v>10</v>
      </c>
      <c r="B16" s="72" t="s">
        <v>82</v>
      </c>
      <c r="C16" s="73">
        <v>76321.900000000009</v>
      </c>
      <c r="D16" s="73">
        <v>3295.2300000000005</v>
      </c>
      <c r="E16" s="73">
        <v>147495.31</v>
      </c>
      <c r="F16" s="73">
        <v>227112.44</v>
      </c>
      <c r="G16" s="73">
        <v>0</v>
      </c>
      <c r="H16" s="73">
        <v>3725.18</v>
      </c>
      <c r="I16" s="73">
        <v>29882.009700000017</v>
      </c>
      <c r="J16" s="73">
        <v>6937.1200000000008</v>
      </c>
      <c r="K16" s="73">
        <v>40544.30970000002</v>
      </c>
      <c r="L16" s="73">
        <v>0</v>
      </c>
      <c r="M16" s="73">
        <v>1998.8070469999998</v>
      </c>
      <c r="N16" s="73">
        <v>2881.6460470000006</v>
      </c>
      <c r="O16" s="73">
        <v>151442.35999999999</v>
      </c>
      <c r="P16" s="73">
        <v>156322.81309399998</v>
      </c>
      <c r="Q16" s="73">
        <v>36297.764052699989</v>
      </c>
      <c r="R16" s="73">
        <v>1937210.6700000002</v>
      </c>
      <c r="S16" s="73">
        <v>234993.72000000003</v>
      </c>
      <c r="T16" s="73">
        <v>2521512.17</v>
      </c>
      <c r="U16" s="73">
        <v>4693716.5600000005</v>
      </c>
      <c r="V16" s="73">
        <v>0</v>
      </c>
      <c r="W16" s="73">
        <v>161451.33894099997</v>
      </c>
      <c r="X16" s="73">
        <v>180991.00811499998</v>
      </c>
      <c r="Y16" s="73">
        <v>2298467.6300000008</v>
      </c>
      <c r="Z16" s="73">
        <v>2640909.9770560008</v>
      </c>
      <c r="AA16" s="73">
        <v>1156295.8047489002</v>
      </c>
      <c r="AB16" s="73">
        <v>29212.808494000001</v>
      </c>
      <c r="AC16" s="73">
        <v>36939.06891300001</v>
      </c>
      <c r="AD16" s="73">
        <v>463129.68</v>
      </c>
      <c r="AE16" s="73">
        <v>529281.55740699999</v>
      </c>
      <c r="AF16" s="73">
        <v>189505.81780699998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57637</v>
      </c>
      <c r="AM16" s="73">
        <v>0</v>
      </c>
      <c r="AN16" s="73">
        <v>0</v>
      </c>
      <c r="AO16" s="73">
        <v>57637</v>
      </c>
      <c r="AP16" s="73">
        <v>54284.175000000003</v>
      </c>
      <c r="AQ16" s="73">
        <v>11302.720000000001</v>
      </c>
      <c r="AR16" s="73">
        <v>0</v>
      </c>
      <c r="AS16" s="73">
        <v>0</v>
      </c>
      <c r="AT16" s="73">
        <v>11302.720000000001</v>
      </c>
      <c r="AU16" s="73">
        <v>8890.8369249999996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159237.25680699997</v>
      </c>
      <c r="BG16" s="73">
        <v>11935.631966000001</v>
      </c>
      <c r="BH16" s="73">
        <v>0</v>
      </c>
      <c r="BI16" s="73">
        <v>171172.88877299998</v>
      </c>
      <c r="BJ16" s="73">
        <v>70477.904115999991</v>
      </c>
      <c r="BK16" s="73">
        <v>391543.76516499993</v>
      </c>
      <c r="BL16" s="73">
        <v>114163.44</v>
      </c>
      <c r="BM16" s="73">
        <v>10302</v>
      </c>
      <c r="BN16" s="73">
        <v>516009.20516499993</v>
      </c>
      <c r="BO16" s="73">
        <v>267810.4729237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204518.17799999999</v>
      </c>
      <c r="BV16" s="73">
        <v>2986</v>
      </c>
      <c r="BW16" s="73">
        <v>0</v>
      </c>
      <c r="BX16" s="73">
        <v>207504.17799999999</v>
      </c>
      <c r="BY16" s="73">
        <v>17075.662154999998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71507.851605999997</v>
      </c>
      <c r="CF16" s="73">
        <v>0</v>
      </c>
      <c r="CG16" s="73">
        <v>0</v>
      </c>
      <c r="CH16" s="73">
        <v>71507.851605999997</v>
      </c>
      <c r="CI16" s="73">
        <v>5273.60707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3105667.4760600002</v>
      </c>
      <c r="CP16" s="73">
        <f t="shared" si="1"/>
        <v>618067.75474100001</v>
      </c>
      <c r="CQ16" s="73">
        <f t="shared" si="2"/>
        <v>5599286.2700000005</v>
      </c>
      <c r="CR16" s="73">
        <f t="shared" si="3"/>
        <v>9323021.5008010007</v>
      </c>
      <c r="CS16" s="73">
        <f t="shared" si="4"/>
        <v>1805912.0447983001</v>
      </c>
    </row>
    <row r="17" spans="1:97" ht="24.95" customHeight="1" x14ac:dyDescent="0.2">
      <c r="A17" s="53">
        <v>11</v>
      </c>
      <c r="B17" s="72" t="s">
        <v>57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134</v>
      </c>
      <c r="J17" s="73">
        <v>1</v>
      </c>
      <c r="K17" s="73">
        <v>135</v>
      </c>
      <c r="L17" s="73">
        <v>0</v>
      </c>
      <c r="M17" s="73">
        <v>0</v>
      </c>
      <c r="N17" s="73">
        <v>56.38</v>
      </c>
      <c r="O17" s="73">
        <v>0</v>
      </c>
      <c r="P17" s="73">
        <v>56.38</v>
      </c>
      <c r="Q17" s="73">
        <v>39.47</v>
      </c>
      <c r="R17" s="73">
        <v>42054.239999999998</v>
      </c>
      <c r="S17" s="73">
        <v>1540</v>
      </c>
      <c r="T17" s="73">
        <v>5183785.08</v>
      </c>
      <c r="U17" s="73">
        <v>5227379.32</v>
      </c>
      <c r="V17" s="73">
        <v>0</v>
      </c>
      <c r="W17" s="73">
        <v>8527.8700000000008</v>
      </c>
      <c r="X17" s="73">
        <v>8336.52</v>
      </c>
      <c r="Y17" s="73">
        <v>0</v>
      </c>
      <c r="Z17" s="73">
        <v>16864.39</v>
      </c>
      <c r="AA17" s="73">
        <v>11805.07</v>
      </c>
      <c r="AB17" s="73">
        <v>547.42999999999995</v>
      </c>
      <c r="AC17" s="73">
        <v>254.14</v>
      </c>
      <c r="AD17" s="73">
        <v>0</v>
      </c>
      <c r="AE17" s="73">
        <v>801.56999999999994</v>
      </c>
      <c r="AF17" s="73">
        <v>561.1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1247.26</v>
      </c>
      <c r="BG17" s="73">
        <v>5742.05</v>
      </c>
      <c r="BH17" s="73">
        <v>0</v>
      </c>
      <c r="BI17" s="73">
        <v>6989.31</v>
      </c>
      <c r="BJ17" s="73">
        <v>4892.5200000000004</v>
      </c>
      <c r="BK17" s="73">
        <v>5961.79</v>
      </c>
      <c r="BL17" s="73">
        <v>0</v>
      </c>
      <c r="BM17" s="73">
        <v>0</v>
      </c>
      <c r="BN17" s="73">
        <v>5961.79</v>
      </c>
      <c r="BO17" s="73">
        <v>4769.43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8802.3799999999992</v>
      </c>
      <c r="BV17" s="73">
        <v>0</v>
      </c>
      <c r="BW17" s="73">
        <v>0</v>
      </c>
      <c r="BX17" s="73">
        <v>8802.3799999999992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67140.97</v>
      </c>
      <c r="CP17" s="73">
        <f t="shared" si="1"/>
        <v>16063.09</v>
      </c>
      <c r="CQ17" s="73">
        <f t="shared" si="2"/>
        <v>5183786.08</v>
      </c>
      <c r="CR17" s="73">
        <f t="shared" si="3"/>
        <v>5266990.1399999997</v>
      </c>
      <c r="CS17" s="73">
        <f t="shared" si="4"/>
        <v>22067.59</v>
      </c>
    </row>
    <row r="18" spans="1:97" ht="24.95" customHeight="1" x14ac:dyDescent="0.2">
      <c r="A18" s="53">
        <v>12</v>
      </c>
      <c r="B18" s="72" t="s">
        <v>84</v>
      </c>
      <c r="C18" s="73">
        <v>11318.75</v>
      </c>
      <c r="D18" s="73">
        <v>2602.0100000000002</v>
      </c>
      <c r="E18" s="73">
        <v>0</v>
      </c>
      <c r="F18" s="73">
        <v>13920.76</v>
      </c>
      <c r="G18" s="73">
        <v>0</v>
      </c>
      <c r="H18" s="73">
        <v>5299.5</v>
      </c>
      <c r="I18" s="73">
        <v>1596.52</v>
      </c>
      <c r="J18" s="73">
        <v>85.5</v>
      </c>
      <c r="K18" s="73">
        <v>6981.52</v>
      </c>
      <c r="L18" s="73">
        <v>0</v>
      </c>
      <c r="M18" s="73">
        <v>106343.18</v>
      </c>
      <c r="N18" s="73">
        <v>77.270000000000039</v>
      </c>
      <c r="O18" s="73">
        <v>3762.71</v>
      </c>
      <c r="P18" s="73">
        <v>110183.16</v>
      </c>
      <c r="Q18" s="73">
        <v>75454.616598450884</v>
      </c>
      <c r="R18" s="73">
        <v>1865324.61</v>
      </c>
      <c r="S18" s="73">
        <v>335487.7</v>
      </c>
      <c r="T18" s="73">
        <v>29332.47</v>
      </c>
      <c r="U18" s="73">
        <v>2230144.7800000003</v>
      </c>
      <c r="V18" s="73">
        <v>0</v>
      </c>
      <c r="W18" s="73">
        <v>349402.89</v>
      </c>
      <c r="X18" s="73">
        <v>16254.75</v>
      </c>
      <c r="Y18" s="73">
        <v>44229.43</v>
      </c>
      <c r="Z18" s="73">
        <v>409887.07</v>
      </c>
      <c r="AA18" s="73">
        <v>189833.54151310716</v>
      </c>
      <c r="AB18" s="73">
        <v>32855.089999999997</v>
      </c>
      <c r="AC18" s="73">
        <v>1779.93</v>
      </c>
      <c r="AD18" s="73">
        <v>6000.48</v>
      </c>
      <c r="AE18" s="73">
        <v>40635.5</v>
      </c>
      <c r="AF18" s="73">
        <v>10397.730566904123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1224296.26</v>
      </c>
      <c r="AM18" s="73">
        <v>0</v>
      </c>
      <c r="AN18" s="73">
        <v>0</v>
      </c>
      <c r="AO18" s="73">
        <v>1224296.26</v>
      </c>
      <c r="AP18" s="73">
        <v>1137548.698944048</v>
      </c>
      <c r="AQ18" s="73">
        <v>318303.53000000003</v>
      </c>
      <c r="AR18" s="73">
        <v>0</v>
      </c>
      <c r="AS18" s="73">
        <v>0</v>
      </c>
      <c r="AT18" s="73">
        <v>318303.53000000003</v>
      </c>
      <c r="AU18" s="73">
        <v>290171.59772314632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135361.82999999999</v>
      </c>
      <c r="BG18" s="73">
        <v>0</v>
      </c>
      <c r="BH18" s="73">
        <v>0</v>
      </c>
      <c r="BI18" s="73">
        <v>135361.82999999999</v>
      </c>
      <c r="BJ18" s="73">
        <v>105889.8520962544</v>
      </c>
      <c r="BK18" s="73">
        <v>686496.03</v>
      </c>
      <c r="BL18" s="73">
        <v>8616.4699999999993</v>
      </c>
      <c r="BM18" s="73">
        <v>250.44</v>
      </c>
      <c r="BN18" s="73">
        <v>695362.94</v>
      </c>
      <c r="BO18" s="73">
        <v>532587.27608584403</v>
      </c>
      <c r="BP18" s="73">
        <v>-1127.75</v>
      </c>
      <c r="BQ18" s="73">
        <v>0</v>
      </c>
      <c r="BR18" s="73">
        <v>0</v>
      </c>
      <c r="BS18" s="73">
        <v>-1127.75</v>
      </c>
      <c r="BT18" s="73">
        <v>304.53260273972529</v>
      </c>
      <c r="BU18" s="73">
        <v>480.37</v>
      </c>
      <c r="BV18" s="73">
        <v>0</v>
      </c>
      <c r="BW18" s="73">
        <v>0</v>
      </c>
      <c r="BX18" s="73">
        <v>480.37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73999.63</v>
      </c>
      <c r="CF18" s="73">
        <v>866.36</v>
      </c>
      <c r="CG18" s="73">
        <v>7570</v>
      </c>
      <c r="CH18" s="73">
        <v>82435.990000000005</v>
      </c>
      <c r="CI18" s="73">
        <v>34311.629376986297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4808353.9200000009</v>
      </c>
      <c r="CP18" s="73">
        <f t="shared" si="1"/>
        <v>367281.00999999995</v>
      </c>
      <c r="CQ18" s="73">
        <f t="shared" si="2"/>
        <v>91231.03</v>
      </c>
      <c r="CR18" s="73">
        <f t="shared" si="3"/>
        <v>5266865.96</v>
      </c>
      <c r="CS18" s="73">
        <f t="shared" si="4"/>
        <v>2376499.475507481</v>
      </c>
    </row>
    <row r="19" spans="1:97" ht="24.95" customHeight="1" x14ac:dyDescent="0.2">
      <c r="A19" s="53">
        <v>13</v>
      </c>
      <c r="B19" s="72" t="s">
        <v>88</v>
      </c>
      <c r="C19" s="73">
        <v>37580.845199999996</v>
      </c>
      <c r="D19" s="73">
        <v>0</v>
      </c>
      <c r="E19" s="73">
        <v>0</v>
      </c>
      <c r="F19" s="73">
        <v>37580.845199999996</v>
      </c>
      <c r="G19" s="73">
        <v>0</v>
      </c>
      <c r="H19" s="73">
        <v>423</v>
      </c>
      <c r="I19" s="73">
        <v>20674.7</v>
      </c>
      <c r="J19" s="73">
        <v>0</v>
      </c>
      <c r="K19" s="73">
        <v>21097.7</v>
      </c>
      <c r="L19" s="73">
        <v>0</v>
      </c>
      <c r="M19" s="73">
        <v>142271.9466</v>
      </c>
      <c r="N19" s="73">
        <v>9042.42</v>
      </c>
      <c r="O19" s="73">
        <v>3438.0459999999998</v>
      </c>
      <c r="P19" s="73">
        <v>154752.41260000001</v>
      </c>
      <c r="Q19" s="73">
        <v>83646.95</v>
      </c>
      <c r="R19" s="73">
        <v>1478330.43</v>
      </c>
      <c r="S19" s="73">
        <v>1531</v>
      </c>
      <c r="T19" s="73">
        <v>334426.55</v>
      </c>
      <c r="U19" s="73">
        <v>1814287.98</v>
      </c>
      <c r="V19" s="73">
        <v>29666.824999999997</v>
      </c>
      <c r="W19" s="73">
        <v>663212.90999999992</v>
      </c>
      <c r="X19" s="73">
        <v>559919.75</v>
      </c>
      <c r="Y19" s="73">
        <v>2589.4299999999998</v>
      </c>
      <c r="Z19" s="73">
        <v>1225722.0899999999</v>
      </c>
      <c r="AA19" s="73">
        <v>-4892.7200000000012</v>
      </c>
      <c r="AB19" s="73">
        <v>352263.64</v>
      </c>
      <c r="AC19" s="73">
        <v>84597.46</v>
      </c>
      <c r="AD19" s="73">
        <v>250</v>
      </c>
      <c r="AE19" s="73">
        <v>437111.10000000003</v>
      </c>
      <c r="AF19" s="73">
        <v>14191.79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82609.074995999996</v>
      </c>
      <c r="AW19" s="73">
        <v>0</v>
      </c>
      <c r="AX19" s="73">
        <v>0</v>
      </c>
      <c r="AY19" s="73">
        <v>82609.074995999996</v>
      </c>
      <c r="AZ19" s="73">
        <v>53417.323259999997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97338.26999999999</v>
      </c>
      <c r="BG19" s="73">
        <v>303.14999999999998</v>
      </c>
      <c r="BH19" s="73">
        <v>0</v>
      </c>
      <c r="BI19" s="73">
        <v>97641.419999999984</v>
      </c>
      <c r="BJ19" s="73">
        <v>19138.95</v>
      </c>
      <c r="BK19" s="73">
        <v>696398.97499999998</v>
      </c>
      <c r="BL19" s="73">
        <v>18113.740000000002</v>
      </c>
      <c r="BM19" s="73">
        <v>1086.44</v>
      </c>
      <c r="BN19" s="73">
        <v>715599.15499999991</v>
      </c>
      <c r="BO19" s="73">
        <v>265437.49999999994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124777.68</v>
      </c>
      <c r="BV19" s="73">
        <v>1680.21</v>
      </c>
      <c r="BW19" s="73">
        <v>0</v>
      </c>
      <c r="BX19" s="73">
        <v>126457.89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373040.03499999997</v>
      </c>
      <c r="CF19" s="73">
        <v>6724.6200000000008</v>
      </c>
      <c r="CG19" s="73">
        <v>0</v>
      </c>
      <c r="CH19" s="73">
        <v>379764.65499999997</v>
      </c>
      <c r="CI19" s="73">
        <v>48284.51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4048246.8067960003</v>
      </c>
      <c r="CP19" s="73">
        <f t="shared" si="1"/>
        <v>702587.04999999993</v>
      </c>
      <c r="CQ19" s="73">
        <f t="shared" si="2"/>
        <v>341790.46599999996</v>
      </c>
      <c r="CR19" s="73">
        <f t="shared" si="3"/>
        <v>5092624.3227960002</v>
      </c>
      <c r="CS19" s="73">
        <f t="shared" si="4"/>
        <v>508891.12825999997</v>
      </c>
    </row>
    <row r="20" spans="1:97" ht="24.95" customHeight="1" x14ac:dyDescent="0.2">
      <c r="A20" s="53">
        <v>14</v>
      </c>
      <c r="B20" s="72" t="s">
        <v>56</v>
      </c>
      <c r="C20" s="73">
        <v>17757.317032793206</v>
      </c>
      <c r="D20" s="73">
        <v>1407.5016666666663</v>
      </c>
      <c r="E20" s="73">
        <v>16198.248624505348</v>
      </c>
      <c r="F20" s="73">
        <v>35363.067323965224</v>
      </c>
      <c r="G20" s="73">
        <v>19651.417569444398</v>
      </c>
      <c r="H20" s="73">
        <v>5619.68</v>
      </c>
      <c r="I20" s="73">
        <v>80</v>
      </c>
      <c r="J20" s="73">
        <v>278</v>
      </c>
      <c r="K20" s="73">
        <v>5977.68</v>
      </c>
      <c r="L20" s="73">
        <v>0</v>
      </c>
      <c r="M20" s="73">
        <v>36869.183831194343</v>
      </c>
      <c r="N20" s="73">
        <v>2474.1656744292241</v>
      </c>
      <c r="O20" s="73">
        <v>7756.720061339598</v>
      </c>
      <c r="P20" s="73">
        <v>47100.069566963168</v>
      </c>
      <c r="Q20" s="73">
        <v>10386.574589530079</v>
      </c>
      <c r="R20" s="73">
        <v>1337948.3444551129</v>
      </c>
      <c r="S20" s="73">
        <v>339685.93400000001</v>
      </c>
      <c r="T20" s="73">
        <v>701344.73890127894</v>
      </c>
      <c r="U20" s="73">
        <v>2378979.017356392</v>
      </c>
      <c r="V20" s="73">
        <v>266387.20004510198</v>
      </c>
      <c r="W20" s="73">
        <v>356552.98281942523</v>
      </c>
      <c r="X20" s="73">
        <v>78369.61363958905</v>
      </c>
      <c r="Y20" s="73">
        <v>12025.820671720008</v>
      </c>
      <c r="Z20" s="73">
        <v>446948.41713073431</v>
      </c>
      <c r="AA20" s="73">
        <v>134687.58554784101</v>
      </c>
      <c r="AB20" s="73">
        <v>64465.042580178029</v>
      </c>
      <c r="AC20" s="73">
        <v>10837.074833287668</v>
      </c>
      <c r="AD20" s="73">
        <v>1463.6799999999996</v>
      </c>
      <c r="AE20" s="73">
        <v>76765.797413465683</v>
      </c>
      <c r="AF20" s="73">
        <v>1172.1494</v>
      </c>
      <c r="AG20" s="73">
        <v>12433.2</v>
      </c>
      <c r="AH20" s="73">
        <v>0</v>
      </c>
      <c r="AI20" s="73">
        <v>0</v>
      </c>
      <c r="AJ20" s="73">
        <v>12433.2</v>
      </c>
      <c r="AK20" s="73">
        <v>6886.08</v>
      </c>
      <c r="AL20" s="73">
        <v>57123.39</v>
      </c>
      <c r="AM20" s="73">
        <v>0</v>
      </c>
      <c r="AN20" s="73">
        <v>0</v>
      </c>
      <c r="AO20" s="73">
        <v>57123.39</v>
      </c>
      <c r="AP20" s="73">
        <v>40170.641631462</v>
      </c>
      <c r="AQ20" s="73">
        <v>16252.679999999998</v>
      </c>
      <c r="AR20" s="73">
        <v>0</v>
      </c>
      <c r="AS20" s="73">
        <v>0</v>
      </c>
      <c r="AT20" s="73">
        <v>16252.679999999998</v>
      </c>
      <c r="AU20" s="73">
        <v>11429.303895143999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840.71499999999992</v>
      </c>
      <c r="BG20" s="73">
        <v>0</v>
      </c>
      <c r="BH20" s="73">
        <v>0</v>
      </c>
      <c r="BI20" s="73">
        <v>840.71499999999992</v>
      </c>
      <c r="BJ20" s="73">
        <v>0</v>
      </c>
      <c r="BK20" s="73">
        <v>1317401.932194558</v>
      </c>
      <c r="BL20" s="73">
        <v>1444.98</v>
      </c>
      <c r="BM20" s="73">
        <v>0</v>
      </c>
      <c r="BN20" s="73">
        <v>1318846.912194558</v>
      </c>
      <c r="BO20" s="73">
        <v>308082.95037684799</v>
      </c>
      <c r="BP20" s="73">
        <v>212183.05829999998</v>
      </c>
      <c r="BQ20" s="73">
        <v>0</v>
      </c>
      <c r="BR20" s="73">
        <v>0</v>
      </c>
      <c r="BS20" s="73">
        <v>212183.05829999998</v>
      </c>
      <c r="BT20" s="73">
        <v>87969.263455642897</v>
      </c>
      <c r="BU20" s="73">
        <v>11662.49</v>
      </c>
      <c r="BV20" s="73">
        <v>0</v>
      </c>
      <c r="BW20" s="73">
        <v>0</v>
      </c>
      <c r="BX20" s="73">
        <v>11662.49</v>
      </c>
      <c r="BY20" s="73">
        <v>5994.2595000000001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27308.74</v>
      </c>
      <c r="CF20" s="73">
        <v>0</v>
      </c>
      <c r="CG20" s="73">
        <v>0</v>
      </c>
      <c r="CH20" s="73">
        <v>27308.74</v>
      </c>
      <c r="CI20" s="73">
        <v>20950.979166666701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3474418.7562132622</v>
      </c>
      <c r="CP20" s="73">
        <f t="shared" si="1"/>
        <v>434299.26981397258</v>
      </c>
      <c r="CQ20" s="73">
        <f t="shared" si="2"/>
        <v>739067.20825884386</v>
      </c>
      <c r="CR20" s="73">
        <f t="shared" si="3"/>
        <v>4647785.2342860792</v>
      </c>
      <c r="CS20" s="73">
        <f t="shared" si="4"/>
        <v>913768.40517768112</v>
      </c>
    </row>
    <row r="21" spans="1:97" ht="24.95" customHeight="1" x14ac:dyDescent="0.2">
      <c r="A21" s="53">
        <v>15</v>
      </c>
      <c r="B21" s="74" t="s">
        <v>89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31311.200000000001</v>
      </c>
      <c r="J21" s="73">
        <v>0</v>
      </c>
      <c r="K21" s="73">
        <v>31311.200000000001</v>
      </c>
      <c r="L21" s="73">
        <v>0</v>
      </c>
      <c r="M21" s="73">
        <v>18719.599999999999</v>
      </c>
      <c r="N21" s="73">
        <v>194.69</v>
      </c>
      <c r="O21" s="73">
        <v>0</v>
      </c>
      <c r="P21" s="73">
        <v>18914.289999999997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16312.96</v>
      </c>
      <c r="X21" s="73">
        <v>36696.949999999997</v>
      </c>
      <c r="Y21" s="73">
        <v>0</v>
      </c>
      <c r="Z21" s="73">
        <v>53009.909999999996</v>
      </c>
      <c r="AA21" s="73">
        <v>0</v>
      </c>
      <c r="AB21" s="73">
        <v>10305.290000000001</v>
      </c>
      <c r="AC21" s="73">
        <v>4671.74</v>
      </c>
      <c r="AD21" s="73">
        <v>0</v>
      </c>
      <c r="AE21" s="73">
        <v>14977.03</v>
      </c>
      <c r="AF21" s="73">
        <v>1291.8499999999999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1743</v>
      </c>
      <c r="BL21" s="73">
        <v>0</v>
      </c>
      <c r="BM21" s="73">
        <v>0</v>
      </c>
      <c r="BN21" s="73">
        <v>1743</v>
      </c>
      <c r="BO21" s="73">
        <v>557.72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448685</v>
      </c>
      <c r="BV21" s="73">
        <v>0</v>
      </c>
      <c r="BW21" s="73">
        <v>0</v>
      </c>
      <c r="BX21" s="73">
        <v>448685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25066.400000000001</v>
      </c>
      <c r="CF21" s="73">
        <v>0</v>
      </c>
      <c r="CG21" s="73">
        <v>0</v>
      </c>
      <c r="CH21" s="73">
        <v>25066.400000000001</v>
      </c>
      <c r="CI21" s="73">
        <v>16684.419999999998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520832.25</v>
      </c>
      <c r="CP21" s="73">
        <f t="shared" si="1"/>
        <v>72874.58</v>
      </c>
      <c r="CQ21" s="73">
        <f t="shared" si="2"/>
        <v>0</v>
      </c>
      <c r="CR21" s="73">
        <f t="shared" si="3"/>
        <v>593706.82999999996</v>
      </c>
      <c r="CS21" s="73">
        <f t="shared" si="4"/>
        <v>18533.989999999998</v>
      </c>
    </row>
    <row r="22" spans="1:97" ht="24.95" customHeight="1" x14ac:dyDescent="0.2">
      <c r="A22" s="53">
        <v>16</v>
      </c>
      <c r="B22" s="74" t="s">
        <v>83</v>
      </c>
      <c r="C22" s="73">
        <v>0</v>
      </c>
      <c r="D22" s="73">
        <v>32547</v>
      </c>
      <c r="E22" s="73">
        <v>0</v>
      </c>
      <c r="F22" s="73">
        <v>32547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120.19499999999999</v>
      </c>
      <c r="N22" s="73">
        <v>0</v>
      </c>
      <c r="O22" s="73">
        <v>0</v>
      </c>
      <c r="P22" s="73">
        <v>120.19499999999999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29895.754305999999</v>
      </c>
      <c r="X22" s="73">
        <v>-34039.996555999991</v>
      </c>
      <c r="Y22" s="73">
        <v>0</v>
      </c>
      <c r="Z22" s="73">
        <v>-4144.2422499999921</v>
      </c>
      <c r="AA22" s="73">
        <v>-370573.75999999995</v>
      </c>
      <c r="AB22" s="73">
        <v>493.99160000000001</v>
      </c>
      <c r="AC22" s="73">
        <v>9480</v>
      </c>
      <c r="AD22" s="73">
        <v>0</v>
      </c>
      <c r="AE22" s="73">
        <v>9973.9915999999994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2517</v>
      </c>
      <c r="BM22" s="73">
        <v>0</v>
      </c>
      <c r="BN22" s="73">
        <v>2517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2489</v>
      </c>
      <c r="CB22" s="73">
        <v>0</v>
      </c>
      <c r="CC22" s="73">
        <v>2489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30509.940906</v>
      </c>
      <c r="CP22" s="73">
        <f t="shared" si="1"/>
        <v>12993.003444000009</v>
      </c>
      <c r="CQ22" s="73">
        <f t="shared" si="2"/>
        <v>0</v>
      </c>
      <c r="CR22" s="73">
        <f t="shared" si="3"/>
        <v>43502.944350000005</v>
      </c>
      <c r="CS22" s="73">
        <f t="shared" si="4"/>
        <v>-370573.75999999995</v>
      </c>
    </row>
    <row r="23" spans="1:97" x14ac:dyDescent="0.2">
      <c r="A23" s="55"/>
      <c r="B23" s="56" t="s">
        <v>1</v>
      </c>
      <c r="C23" s="57">
        <f>SUM(C7:C22)</f>
        <v>11198559.545899915</v>
      </c>
      <c r="D23" s="57">
        <f t="shared" ref="D23:BO23" si="5">SUM(D7:D22)</f>
        <v>8277775.1288650725</v>
      </c>
      <c r="E23" s="57">
        <f t="shared" si="5"/>
        <v>3437097.6441329699</v>
      </c>
      <c r="F23" s="57">
        <f t="shared" si="5"/>
        <v>22913432.318897959</v>
      </c>
      <c r="G23" s="57">
        <f t="shared" si="5"/>
        <v>5001452.1386797959</v>
      </c>
      <c r="H23" s="57">
        <f t="shared" si="5"/>
        <v>1361697.7195246075</v>
      </c>
      <c r="I23" s="57">
        <f t="shared" si="5"/>
        <v>4123295.7771661635</v>
      </c>
      <c r="J23" s="57">
        <f t="shared" si="5"/>
        <v>1942587.2092085457</v>
      </c>
      <c r="K23" s="57">
        <f t="shared" si="5"/>
        <v>7427580.7058993159</v>
      </c>
      <c r="L23" s="57">
        <f t="shared" si="5"/>
        <v>14461.126430253224</v>
      </c>
      <c r="M23" s="57">
        <f t="shared" si="5"/>
        <v>2822729.5799776879</v>
      </c>
      <c r="N23" s="57">
        <f t="shared" si="5"/>
        <v>1248703.3651625847</v>
      </c>
      <c r="O23" s="57">
        <f t="shared" si="5"/>
        <v>471580.43789859978</v>
      </c>
      <c r="P23" s="57">
        <f t="shared" si="5"/>
        <v>4543013.3830388738</v>
      </c>
      <c r="Q23" s="57">
        <f t="shared" si="5"/>
        <v>540450.64784512157</v>
      </c>
      <c r="R23" s="57">
        <f t="shared" si="5"/>
        <v>113549772.85308613</v>
      </c>
      <c r="S23" s="57">
        <f t="shared" si="5"/>
        <v>12205995.916356208</v>
      </c>
      <c r="T23" s="57">
        <f t="shared" si="5"/>
        <v>64149235.967139788</v>
      </c>
      <c r="U23" s="57">
        <f t="shared" si="5"/>
        <v>189905004.73658213</v>
      </c>
      <c r="V23" s="57">
        <f t="shared" si="5"/>
        <v>642763.6885867914</v>
      </c>
      <c r="W23" s="57">
        <f t="shared" si="5"/>
        <v>24666097.342541873</v>
      </c>
      <c r="X23" s="57">
        <f t="shared" si="5"/>
        <v>35878581.613726676</v>
      </c>
      <c r="Y23" s="57">
        <f t="shared" si="5"/>
        <v>11004831.771850776</v>
      </c>
      <c r="Z23" s="57">
        <f t="shared" si="5"/>
        <v>71549510.728119314</v>
      </c>
      <c r="AA23" s="57">
        <f t="shared" si="5"/>
        <v>12536042.568376893</v>
      </c>
      <c r="AB23" s="57">
        <f t="shared" si="5"/>
        <v>5311613.193834411</v>
      </c>
      <c r="AC23" s="57">
        <f t="shared" si="5"/>
        <v>4870419.5689811269</v>
      </c>
      <c r="AD23" s="57">
        <f t="shared" si="5"/>
        <v>876497.12350096123</v>
      </c>
      <c r="AE23" s="57">
        <f t="shared" si="5"/>
        <v>11058529.886316499</v>
      </c>
      <c r="AF23" s="57">
        <f t="shared" si="5"/>
        <v>1840770.8266040604</v>
      </c>
      <c r="AG23" s="57">
        <f t="shared" si="5"/>
        <v>361659.51091000001</v>
      </c>
      <c r="AH23" s="57">
        <f t="shared" si="5"/>
        <v>0</v>
      </c>
      <c r="AI23" s="57">
        <f t="shared" si="5"/>
        <v>0</v>
      </c>
      <c r="AJ23" s="57">
        <f t="shared" si="5"/>
        <v>361659.51091000001</v>
      </c>
      <c r="AK23" s="57">
        <f t="shared" si="5"/>
        <v>69215.276089491803</v>
      </c>
      <c r="AL23" s="57">
        <f t="shared" si="5"/>
        <v>6855844.355600372</v>
      </c>
      <c r="AM23" s="57">
        <f t="shared" si="5"/>
        <v>20112</v>
      </c>
      <c r="AN23" s="57">
        <f t="shared" si="5"/>
        <v>128105.12</v>
      </c>
      <c r="AO23" s="57">
        <f t="shared" si="5"/>
        <v>7004061.4756003721</v>
      </c>
      <c r="AP23" s="57">
        <f t="shared" si="5"/>
        <v>6596118.0549175395</v>
      </c>
      <c r="AQ23" s="57">
        <f t="shared" si="5"/>
        <v>2853502.0223098411</v>
      </c>
      <c r="AR23" s="57">
        <f t="shared" si="5"/>
        <v>0</v>
      </c>
      <c r="AS23" s="57">
        <f t="shared" si="5"/>
        <v>1111988</v>
      </c>
      <c r="AT23" s="57">
        <f t="shared" si="5"/>
        <v>3965490.0223098411</v>
      </c>
      <c r="AU23" s="57">
        <f t="shared" si="5"/>
        <v>3120188.3375874655</v>
      </c>
      <c r="AV23" s="57">
        <f t="shared" si="5"/>
        <v>371587.99655299995</v>
      </c>
      <c r="AW23" s="57">
        <f t="shared" si="5"/>
        <v>0</v>
      </c>
      <c r="AX23" s="57">
        <f t="shared" si="5"/>
        <v>81519</v>
      </c>
      <c r="AY23" s="57">
        <f t="shared" si="5"/>
        <v>453106.99655299995</v>
      </c>
      <c r="AZ23" s="57">
        <f t="shared" si="5"/>
        <v>207490.91750654398</v>
      </c>
      <c r="BA23" s="57">
        <f t="shared" si="5"/>
        <v>11517</v>
      </c>
      <c r="BB23" s="57">
        <f t="shared" si="5"/>
        <v>0</v>
      </c>
      <c r="BC23" s="57">
        <f t="shared" si="5"/>
        <v>5222</v>
      </c>
      <c r="BD23" s="57">
        <f t="shared" si="5"/>
        <v>16739</v>
      </c>
      <c r="BE23" s="57">
        <f t="shared" si="5"/>
        <v>8369.4930525</v>
      </c>
      <c r="BF23" s="57">
        <f t="shared" si="5"/>
        <v>5971155.5393236531</v>
      </c>
      <c r="BG23" s="57">
        <f t="shared" si="5"/>
        <v>186772.88677199979</v>
      </c>
      <c r="BH23" s="57">
        <f t="shared" si="5"/>
        <v>14190.936399999999</v>
      </c>
      <c r="BI23" s="57">
        <f t="shared" si="5"/>
        <v>6172119.3624956524</v>
      </c>
      <c r="BJ23" s="57">
        <f t="shared" si="5"/>
        <v>1792950.1030048989</v>
      </c>
      <c r="BK23" s="57">
        <f t="shared" si="5"/>
        <v>51653890.254582301</v>
      </c>
      <c r="BL23" s="57">
        <f t="shared" si="5"/>
        <v>17587739.72045695</v>
      </c>
      <c r="BM23" s="57">
        <f t="shared" si="5"/>
        <v>741802.46644199989</v>
      </c>
      <c r="BN23" s="57">
        <f t="shared" si="5"/>
        <v>69983432.441481262</v>
      </c>
      <c r="BO23" s="57">
        <f t="shared" si="5"/>
        <v>43480933.453719012</v>
      </c>
      <c r="BP23" s="57">
        <f t="shared" ref="BP23:CS23" si="6">SUM(BP7:BP22)</f>
        <v>2194327.4653915991</v>
      </c>
      <c r="BQ23" s="57">
        <f t="shared" si="6"/>
        <v>171398.15033270264</v>
      </c>
      <c r="BR23" s="57">
        <f t="shared" si="6"/>
        <v>29167.835599999999</v>
      </c>
      <c r="BS23" s="57">
        <f t="shared" si="6"/>
        <v>2394893.4513243018</v>
      </c>
      <c r="BT23" s="57">
        <f t="shared" si="6"/>
        <v>1668057.0853813048</v>
      </c>
      <c r="BU23" s="57">
        <f t="shared" si="6"/>
        <v>6611310.7095969999</v>
      </c>
      <c r="BV23" s="57">
        <f t="shared" si="6"/>
        <v>7008.31</v>
      </c>
      <c r="BW23" s="57">
        <f t="shared" si="6"/>
        <v>4210.5</v>
      </c>
      <c r="BX23" s="57">
        <f t="shared" si="6"/>
        <v>6622529.5195970004</v>
      </c>
      <c r="BY23" s="57">
        <f t="shared" si="6"/>
        <v>4037235.8934977073</v>
      </c>
      <c r="BZ23" s="57">
        <f t="shared" si="6"/>
        <v>0</v>
      </c>
      <c r="CA23" s="57">
        <f t="shared" si="6"/>
        <v>554620.10305929359</v>
      </c>
      <c r="CB23" s="57">
        <f t="shared" si="6"/>
        <v>0</v>
      </c>
      <c r="CC23" s="57">
        <f t="shared" si="6"/>
        <v>554620.10305929359</v>
      </c>
      <c r="CD23" s="57">
        <f t="shared" si="6"/>
        <v>0</v>
      </c>
      <c r="CE23" s="57">
        <f t="shared" si="6"/>
        <v>19194161.394710038</v>
      </c>
      <c r="CF23" s="57">
        <f t="shared" si="6"/>
        <v>757719.30501610262</v>
      </c>
      <c r="CG23" s="57">
        <f t="shared" si="6"/>
        <v>232651.565</v>
      </c>
      <c r="CH23" s="57">
        <f t="shared" si="6"/>
        <v>20184532.264726132</v>
      </c>
      <c r="CI23" s="57">
        <f t="shared" si="6"/>
        <v>12447809.656521672</v>
      </c>
      <c r="CJ23" s="57">
        <f t="shared" si="6"/>
        <v>0</v>
      </c>
      <c r="CK23" s="57">
        <f t="shared" si="6"/>
        <v>0</v>
      </c>
      <c r="CL23" s="57">
        <f t="shared" si="6"/>
        <v>0</v>
      </c>
      <c r="CM23" s="57">
        <f t="shared" si="6"/>
        <v>0</v>
      </c>
      <c r="CN23" s="57">
        <f t="shared" si="6"/>
        <v>0</v>
      </c>
      <c r="CO23" s="57">
        <f t="shared" si="6"/>
        <v>254989426.4838424</v>
      </c>
      <c r="CP23" s="57">
        <f t="shared" si="6"/>
        <v>85890141.845894873</v>
      </c>
      <c r="CQ23" s="57">
        <f t="shared" si="6"/>
        <v>84230687.577173635</v>
      </c>
      <c r="CR23" s="57">
        <f t="shared" si="6"/>
        <v>425110255.9069109</v>
      </c>
      <c r="CS23" s="57">
        <f t="shared" si="6"/>
        <v>94004309.267801046</v>
      </c>
    </row>
    <row r="24" spans="1:97" x14ac:dyDescent="0.2">
      <c r="A24" s="82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</row>
    <row r="25" spans="1:97" s="27" customFormat="1" ht="12.75" customHeight="1" x14ac:dyDescent="0.2">
      <c r="CR25" s="95"/>
    </row>
    <row r="26" spans="1:97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97" ht="21.75" customHeight="1" x14ac:dyDescent="0.2">
      <c r="B27" s="107" t="s">
        <v>72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97" ht="17.25" customHeight="1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97" ht="12.75" customHeight="1" x14ac:dyDescent="0.2"/>
    <row r="32" spans="1:97" ht="15" x14ac:dyDescent="0.3">
      <c r="B32" s="62"/>
    </row>
  </sheetData>
  <sortState ref="B9:CS22">
    <sortCondition descending="1" ref="CR7:CR22"/>
  </sortState>
  <mergeCells count="41">
    <mergeCell ref="B27:N28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1"/>
  <sheetViews>
    <sheetView zoomScale="90" zoomScaleNormal="90" workbookViewId="0">
      <pane xSplit="2" ySplit="5" topLeftCell="AD15" activePane="bottomRight" state="frozen"/>
      <selection pane="topRight" activeCell="C1" sqref="C1"/>
      <selection pane="bottomLeft" activeCell="A7" sqref="A7"/>
      <selection pane="bottomRight" activeCell="AK11" sqref="AK11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61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5.5" x14ac:dyDescent="0.2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5969606.1644860758</v>
      </c>
      <c r="D6" s="73">
        <v>4249841.3214721624</v>
      </c>
      <c r="E6" s="73">
        <v>1226437.4185006539</v>
      </c>
      <c r="F6" s="73">
        <v>1226437.4185006539</v>
      </c>
      <c r="G6" s="73">
        <v>669996.74710420507</v>
      </c>
      <c r="H6" s="73">
        <v>659933.73749631469</v>
      </c>
      <c r="I6" s="73">
        <v>51108179.935822904</v>
      </c>
      <c r="J6" s="73">
        <v>50734341.12309736</v>
      </c>
      <c r="K6" s="73">
        <v>14791469.609755374</v>
      </c>
      <c r="L6" s="73">
        <v>14366707.815134078</v>
      </c>
      <c r="M6" s="73">
        <v>1890206.2111794732</v>
      </c>
      <c r="N6" s="73">
        <v>1775063.6727496809</v>
      </c>
      <c r="O6" s="73">
        <v>281325.24221741757</v>
      </c>
      <c r="P6" s="73">
        <v>125316.5938277884</v>
      </c>
      <c r="Q6" s="73">
        <v>85441.356098901088</v>
      </c>
      <c r="R6" s="73">
        <v>56017.129753056339</v>
      </c>
      <c r="S6" s="73">
        <v>0</v>
      </c>
      <c r="T6" s="73">
        <v>0</v>
      </c>
      <c r="U6" s="73">
        <v>204858.93267386802</v>
      </c>
      <c r="V6" s="73">
        <v>133270.48165935421</v>
      </c>
      <c r="W6" s="73">
        <v>0</v>
      </c>
      <c r="X6" s="73">
        <v>0</v>
      </c>
      <c r="Y6" s="73">
        <v>875261.02291716007</v>
      </c>
      <c r="Z6" s="73">
        <v>401399.04064194195</v>
      </c>
      <c r="AA6" s="73">
        <v>16740786.821232226</v>
      </c>
      <c r="AB6" s="73">
        <v>4632570.1555811763</v>
      </c>
      <c r="AC6" s="73">
        <v>774618.29134131339</v>
      </c>
      <c r="AD6" s="73">
        <v>138022.94091642334</v>
      </c>
      <c r="AE6" s="73">
        <v>1312587.4939505686</v>
      </c>
      <c r="AF6" s="73">
        <v>262938.56439861609</v>
      </c>
      <c r="AG6" s="73">
        <v>0</v>
      </c>
      <c r="AH6" s="73">
        <v>0</v>
      </c>
      <c r="AI6" s="73">
        <v>4108038.1039911136</v>
      </c>
      <c r="AJ6" s="73">
        <v>1426229.0137063744</v>
      </c>
      <c r="AK6" s="73">
        <v>0</v>
      </c>
      <c r="AL6" s="73">
        <v>0</v>
      </c>
      <c r="AM6" s="75">
        <f t="shared" ref="AM6:AM21" si="0">C6+E6+G6+I6+K6+M6+O6+Q6+S6+U6+W6+Y6+AA6+AC6+AE6+AG6+AI6+AK6</f>
        <v>100038813.3512713</v>
      </c>
      <c r="AN6" s="75">
        <f t="shared" ref="AN6:AN21" si="1">D6+F6+H6+J6+L6+N6+P6+R6+T6+V6+X6+Z6+AB6+AD6+AF6+AH6+AJ6+AL6</f>
        <v>80188089.008934975</v>
      </c>
    </row>
    <row r="7" spans="1:40" ht="24.95" customHeight="1" x14ac:dyDescent="0.2">
      <c r="A7" s="53">
        <v>2</v>
      </c>
      <c r="B7" s="54" t="s">
        <v>47</v>
      </c>
      <c r="C7" s="73">
        <v>8707710.7680530008</v>
      </c>
      <c r="D7" s="73">
        <v>7944094.1008609245</v>
      </c>
      <c r="E7" s="73">
        <v>81293.809048999989</v>
      </c>
      <c r="F7" s="73">
        <v>81293.809048999989</v>
      </c>
      <c r="G7" s="73">
        <v>1168982.2784800087</v>
      </c>
      <c r="H7" s="73">
        <v>1056397.9870031669</v>
      </c>
      <c r="I7" s="73">
        <v>16518.952464000002</v>
      </c>
      <c r="J7" s="73">
        <v>3845.1442006723214</v>
      </c>
      <c r="K7" s="73">
        <v>25297506.770754054</v>
      </c>
      <c r="L7" s="73">
        <v>24283127.991278078</v>
      </c>
      <c r="M7" s="73">
        <v>4588413.9180960106</v>
      </c>
      <c r="N7" s="73">
        <v>4310169.2174874162</v>
      </c>
      <c r="O7" s="73">
        <v>0</v>
      </c>
      <c r="P7" s="73">
        <v>0</v>
      </c>
      <c r="Q7" s="73">
        <v>1256826.2423850002</v>
      </c>
      <c r="R7" s="73">
        <v>42602.254165397346</v>
      </c>
      <c r="S7" s="73">
        <v>0</v>
      </c>
      <c r="T7" s="73">
        <v>0</v>
      </c>
      <c r="U7" s="73">
        <v>2704.9117810000007</v>
      </c>
      <c r="V7" s="73">
        <v>2704.9117810000007</v>
      </c>
      <c r="W7" s="73">
        <v>0</v>
      </c>
      <c r="X7" s="73">
        <v>0</v>
      </c>
      <c r="Y7" s="73">
        <v>3357661.3345550033</v>
      </c>
      <c r="Z7" s="73">
        <v>2697462.8159530042</v>
      </c>
      <c r="AA7" s="73">
        <v>28546166.034433097</v>
      </c>
      <c r="AB7" s="73">
        <v>12469777.074194932</v>
      </c>
      <c r="AC7" s="73">
        <v>0</v>
      </c>
      <c r="AD7" s="73">
        <v>0</v>
      </c>
      <c r="AE7" s="73">
        <v>1629397.5663820002</v>
      </c>
      <c r="AF7" s="73">
        <v>829540.11873355461</v>
      </c>
      <c r="AG7" s="73">
        <v>0</v>
      </c>
      <c r="AH7" s="73">
        <v>0</v>
      </c>
      <c r="AI7" s="73">
        <v>11173313.671953</v>
      </c>
      <c r="AJ7" s="73">
        <v>5912307.9849672094</v>
      </c>
      <c r="AK7" s="73">
        <v>0</v>
      </c>
      <c r="AL7" s="73">
        <v>0</v>
      </c>
      <c r="AM7" s="75">
        <f t="shared" si="0"/>
        <v>85826496.258385181</v>
      </c>
      <c r="AN7" s="75">
        <f t="shared" si="1"/>
        <v>59633323.409674346</v>
      </c>
    </row>
    <row r="8" spans="1:40" ht="24.95" customHeight="1" x14ac:dyDescent="0.2">
      <c r="A8" s="53">
        <v>3</v>
      </c>
      <c r="B8" s="54" t="s">
        <v>85</v>
      </c>
      <c r="C8" s="73">
        <v>952158.70334376139</v>
      </c>
      <c r="D8" s="73">
        <v>952158.70334376139</v>
      </c>
      <c r="E8" s="73">
        <v>2156443.5906705479</v>
      </c>
      <c r="F8" s="73">
        <v>2156443.5906705479</v>
      </c>
      <c r="G8" s="73">
        <v>300544.14371296298</v>
      </c>
      <c r="H8" s="73">
        <v>300544.14371296298</v>
      </c>
      <c r="I8" s="73">
        <v>49985007.015214562</v>
      </c>
      <c r="J8" s="73">
        <v>49985007.015214562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53394153.452941835</v>
      </c>
      <c r="AN8" s="75">
        <f t="shared" si="1"/>
        <v>53394153.452941835</v>
      </c>
    </row>
    <row r="9" spans="1:40" ht="24.95" customHeight="1" x14ac:dyDescent="0.2">
      <c r="A9" s="53">
        <v>4</v>
      </c>
      <c r="B9" s="54" t="s">
        <v>78</v>
      </c>
      <c r="C9" s="73">
        <v>2666458.2980041038</v>
      </c>
      <c r="D9" s="73">
        <v>2666458.2980041038</v>
      </c>
      <c r="E9" s="73">
        <v>2114107.6120615713</v>
      </c>
      <c r="F9" s="73">
        <v>2114107.6120615713</v>
      </c>
      <c r="G9" s="73">
        <v>333566.21490493644</v>
      </c>
      <c r="H9" s="73">
        <v>333004.41047907172</v>
      </c>
      <c r="I9" s="73">
        <v>24388902.737147834</v>
      </c>
      <c r="J9" s="73">
        <v>24388902.737147834</v>
      </c>
      <c r="K9" s="73">
        <v>733377.5739183228</v>
      </c>
      <c r="L9" s="73">
        <v>723425.67371896596</v>
      </c>
      <c r="M9" s="73">
        <v>87913.914175837301</v>
      </c>
      <c r="N9" s="73">
        <v>86660.762541283213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1433.5975364383564</v>
      </c>
      <c r="AB9" s="73">
        <v>1433.5975364383564</v>
      </c>
      <c r="AC9" s="73">
        <v>0</v>
      </c>
      <c r="AD9" s="73">
        <v>0</v>
      </c>
      <c r="AE9" s="73">
        <v>122.28260869565217</v>
      </c>
      <c r="AF9" s="73">
        <v>122.28260869565217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30325882.23035774</v>
      </c>
      <c r="AN9" s="75">
        <f t="shared" si="1"/>
        <v>30314115.374097962</v>
      </c>
    </row>
    <row r="10" spans="1:40" ht="24.95" customHeight="1" x14ac:dyDescent="0.2">
      <c r="A10" s="53">
        <v>5</v>
      </c>
      <c r="B10" s="54" t="s">
        <v>86</v>
      </c>
      <c r="C10" s="73">
        <v>167776.45</v>
      </c>
      <c r="D10" s="73">
        <v>65110.880000000005</v>
      </c>
      <c r="E10" s="73">
        <v>238000.26</v>
      </c>
      <c r="F10" s="73">
        <v>238000.26</v>
      </c>
      <c r="G10" s="73">
        <v>296322.34000000008</v>
      </c>
      <c r="H10" s="73">
        <v>234806.92000000004</v>
      </c>
      <c r="I10" s="73">
        <v>18504317.820000004</v>
      </c>
      <c r="J10" s="73">
        <v>18504317.820000004</v>
      </c>
      <c r="K10" s="73">
        <v>2386610.9299999997</v>
      </c>
      <c r="L10" s="73">
        <v>2386610.9299999997</v>
      </c>
      <c r="M10" s="73">
        <v>408363.02</v>
      </c>
      <c r="N10" s="73">
        <v>408363.02</v>
      </c>
      <c r="O10" s="73">
        <v>0</v>
      </c>
      <c r="P10" s="73">
        <v>0</v>
      </c>
      <c r="Q10" s="73">
        <v>407567.49</v>
      </c>
      <c r="R10" s="73">
        <v>20835.200000000012</v>
      </c>
      <c r="S10" s="73">
        <v>1319009.08</v>
      </c>
      <c r="T10" s="73">
        <v>98024.39</v>
      </c>
      <c r="U10" s="73">
        <v>0</v>
      </c>
      <c r="V10" s="73">
        <v>0</v>
      </c>
      <c r="W10" s="73">
        <v>0</v>
      </c>
      <c r="X10" s="73">
        <v>0</v>
      </c>
      <c r="Y10" s="73">
        <v>213878.22999999998</v>
      </c>
      <c r="Z10" s="73">
        <v>213014.55000000002</v>
      </c>
      <c r="AA10" s="73">
        <v>2864874.85</v>
      </c>
      <c r="AB10" s="73">
        <v>2069782.41</v>
      </c>
      <c r="AC10" s="73">
        <v>90609.299999999988</v>
      </c>
      <c r="AD10" s="73">
        <v>89090.54</v>
      </c>
      <c r="AE10" s="73">
        <v>1899435.8599999996</v>
      </c>
      <c r="AF10" s="73">
        <v>867554.24</v>
      </c>
      <c r="AG10" s="73">
        <v>0</v>
      </c>
      <c r="AH10" s="73">
        <v>0</v>
      </c>
      <c r="AI10" s="73">
        <v>900534.64999999991</v>
      </c>
      <c r="AJ10" s="73">
        <v>649051.67000000004</v>
      </c>
      <c r="AK10" s="73">
        <v>0</v>
      </c>
      <c r="AL10" s="73">
        <v>0</v>
      </c>
      <c r="AM10" s="75">
        <f t="shared" si="0"/>
        <v>29697300.280000001</v>
      </c>
      <c r="AN10" s="75">
        <f t="shared" si="1"/>
        <v>25844562.830000002</v>
      </c>
    </row>
    <row r="11" spans="1:40" ht="24.95" customHeight="1" x14ac:dyDescent="0.2">
      <c r="A11" s="53">
        <v>6</v>
      </c>
      <c r="B11" s="54" t="s">
        <v>79</v>
      </c>
      <c r="C11" s="73">
        <v>463928.6</v>
      </c>
      <c r="D11" s="73">
        <v>463928.6</v>
      </c>
      <c r="E11" s="73">
        <v>326417.91999999998</v>
      </c>
      <c r="F11" s="73">
        <v>317286.9124717802</v>
      </c>
      <c r="G11" s="73">
        <v>271893.61</v>
      </c>
      <c r="H11" s="73">
        <v>271893.61</v>
      </c>
      <c r="I11" s="73">
        <v>6251286.5800000001</v>
      </c>
      <c r="J11" s="73">
        <v>6251286.5800000001</v>
      </c>
      <c r="K11" s="73">
        <v>2218861.19</v>
      </c>
      <c r="L11" s="73">
        <v>2218861.19</v>
      </c>
      <c r="M11" s="73">
        <v>383407.33</v>
      </c>
      <c r="N11" s="73">
        <v>344128.42969298409</v>
      </c>
      <c r="O11" s="73">
        <v>0</v>
      </c>
      <c r="P11" s="73">
        <v>0</v>
      </c>
      <c r="Q11" s="73">
        <v>955946.43498100003</v>
      </c>
      <c r="R11" s="73">
        <v>132499.15167196642</v>
      </c>
      <c r="S11" s="73">
        <v>1831320.5487620002</v>
      </c>
      <c r="T11" s="73">
        <v>714220.33271040802</v>
      </c>
      <c r="U11" s="73">
        <v>90087.84</v>
      </c>
      <c r="V11" s="73">
        <v>53328.711119590662</v>
      </c>
      <c r="W11" s="73">
        <v>7247.2000000000007</v>
      </c>
      <c r="X11" s="73">
        <v>3600.0454469929546</v>
      </c>
      <c r="Y11" s="73">
        <v>330301.654446</v>
      </c>
      <c r="Z11" s="73">
        <v>221860.53949779586</v>
      </c>
      <c r="AA11" s="73">
        <v>11039918.087226201</v>
      </c>
      <c r="AB11" s="73">
        <v>2220240.8848493462</v>
      </c>
      <c r="AC11" s="73">
        <v>518061.98295500001</v>
      </c>
      <c r="AD11" s="73">
        <v>165388.81872121076</v>
      </c>
      <c r="AE11" s="73">
        <v>537334.23</v>
      </c>
      <c r="AF11" s="73">
        <v>178059.79162854684</v>
      </c>
      <c r="AG11" s="73">
        <v>0</v>
      </c>
      <c r="AH11" s="73">
        <v>0</v>
      </c>
      <c r="AI11" s="73">
        <v>2869653.7073750002</v>
      </c>
      <c r="AJ11" s="73">
        <v>1023175.2207469015</v>
      </c>
      <c r="AK11" s="73">
        <v>0</v>
      </c>
      <c r="AL11" s="73">
        <v>0</v>
      </c>
      <c r="AM11" s="75">
        <f t="shared" si="0"/>
        <v>28095666.915745206</v>
      </c>
      <c r="AN11" s="75">
        <f t="shared" si="1"/>
        <v>14579758.818557521</v>
      </c>
    </row>
    <row r="12" spans="1:40" ht="24.95" customHeight="1" x14ac:dyDescent="0.2">
      <c r="A12" s="53">
        <v>7</v>
      </c>
      <c r="B12" s="54" t="s">
        <v>81</v>
      </c>
      <c r="C12" s="73">
        <v>254765.00606785991</v>
      </c>
      <c r="D12" s="73">
        <v>87366.097905651113</v>
      </c>
      <c r="E12" s="73">
        <v>172388.98842418866</v>
      </c>
      <c r="F12" s="73">
        <v>167184.27785216813</v>
      </c>
      <c r="G12" s="73">
        <v>262213.01616432855</v>
      </c>
      <c r="H12" s="73">
        <v>234872.2472619472</v>
      </c>
      <c r="I12" s="73">
        <v>13982124.935388155</v>
      </c>
      <c r="J12" s="73">
        <v>13982124.935388155</v>
      </c>
      <c r="K12" s="73">
        <v>3772503.3677326008</v>
      </c>
      <c r="L12" s="73">
        <v>3578876.123542333</v>
      </c>
      <c r="M12" s="73">
        <v>620347.87780703499</v>
      </c>
      <c r="N12" s="73">
        <v>549559.00606120063</v>
      </c>
      <c r="O12" s="73">
        <v>0</v>
      </c>
      <c r="P12" s="73">
        <v>0</v>
      </c>
      <c r="Q12" s="73">
        <v>1848.8017630091824</v>
      </c>
      <c r="R12" s="73">
        <v>1684.7087168017824</v>
      </c>
      <c r="S12" s="73">
        <v>0</v>
      </c>
      <c r="T12" s="73">
        <v>0</v>
      </c>
      <c r="U12" s="73">
        <v>7499.4315659340664</v>
      </c>
      <c r="V12" s="73">
        <v>6830.6857956180665</v>
      </c>
      <c r="W12" s="73">
        <v>0</v>
      </c>
      <c r="X12" s="73">
        <v>0</v>
      </c>
      <c r="Y12" s="73">
        <v>436001.83745707618</v>
      </c>
      <c r="Z12" s="73">
        <v>292340.3098721233</v>
      </c>
      <c r="AA12" s="73">
        <v>5877385.409262266</v>
      </c>
      <c r="AB12" s="73">
        <v>989827.43824471347</v>
      </c>
      <c r="AC12" s="73">
        <v>571355.72248589387</v>
      </c>
      <c r="AD12" s="73">
        <v>21649.821770130424</v>
      </c>
      <c r="AE12" s="73">
        <v>0</v>
      </c>
      <c r="AF12" s="73">
        <v>0</v>
      </c>
      <c r="AG12" s="73">
        <v>0</v>
      </c>
      <c r="AH12" s="73">
        <v>0</v>
      </c>
      <c r="AI12" s="73">
        <v>1191338.4589616787</v>
      </c>
      <c r="AJ12" s="73">
        <v>183797.92603562475</v>
      </c>
      <c r="AK12" s="73">
        <v>0</v>
      </c>
      <c r="AL12" s="73">
        <v>0</v>
      </c>
      <c r="AM12" s="75">
        <f t="shared" si="0"/>
        <v>27149772.853080027</v>
      </c>
      <c r="AN12" s="75">
        <f t="shared" si="1"/>
        <v>20096113.578446466</v>
      </c>
    </row>
    <row r="13" spans="1:40" ht="24.95" customHeight="1" x14ac:dyDescent="0.2">
      <c r="A13" s="53">
        <v>8</v>
      </c>
      <c r="B13" s="54" t="s">
        <v>87</v>
      </c>
      <c r="C13" s="73">
        <v>9268369.3978220336</v>
      </c>
      <c r="D13" s="73">
        <v>7323376.7461704416</v>
      </c>
      <c r="E13" s="73">
        <v>47286.785685659706</v>
      </c>
      <c r="F13" s="73">
        <v>47286.785685659706</v>
      </c>
      <c r="G13" s="73">
        <v>493845.70308327221</v>
      </c>
      <c r="H13" s="73">
        <v>463848.5270592192</v>
      </c>
      <c r="I13" s="73">
        <v>0</v>
      </c>
      <c r="J13" s="73">
        <v>0</v>
      </c>
      <c r="K13" s="73">
        <v>9066338.7457761485</v>
      </c>
      <c r="L13" s="73">
        <v>5635958.0182031952</v>
      </c>
      <c r="M13" s="73">
        <v>915777.96835994523</v>
      </c>
      <c r="N13" s="73">
        <v>545173.43606952636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156224.34288663958</v>
      </c>
      <c r="Z13" s="73">
        <v>144162.43052822884</v>
      </c>
      <c r="AA13" s="73">
        <v>2839396.6130340262</v>
      </c>
      <c r="AB13" s="73">
        <v>2397662.9587182109</v>
      </c>
      <c r="AC13" s="73">
        <v>8809</v>
      </c>
      <c r="AD13" s="73">
        <v>8809</v>
      </c>
      <c r="AE13" s="73">
        <v>1511.1111111099999</v>
      </c>
      <c r="AF13" s="73">
        <v>1511.1111111099999</v>
      </c>
      <c r="AG13" s="73">
        <v>296670.01238306251</v>
      </c>
      <c r="AH13" s="73">
        <v>296670.01238306251</v>
      </c>
      <c r="AI13" s="73">
        <v>169125.34152260993</v>
      </c>
      <c r="AJ13" s="73">
        <v>118379.00953706345</v>
      </c>
      <c r="AK13" s="73">
        <v>0</v>
      </c>
      <c r="AL13" s="73">
        <v>0</v>
      </c>
      <c r="AM13" s="75">
        <f t="shared" si="0"/>
        <v>23263355.021664504</v>
      </c>
      <c r="AN13" s="75">
        <f t="shared" si="1"/>
        <v>16982838.035465717</v>
      </c>
    </row>
    <row r="14" spans="1:40" ht="24.95" customHeight="1" x14ac:dyDescent="0.2">
      <c r="A14" s="53">
        <v>9</v>
      </c>
      <c r="B14" s="54" t="s">
        <v>80</v>
      </c>
      <c r="C14" s="73">
        <v>216210.93054389732</v>
      </c>
      <c r="D14" s="73">
        <v>134372.19743298137</v>
      </c>
      <c r="E14" s="73">
        <v>660833.55060765787</v>
      </c>
      <c r="F14" s="73">
        <v>656839.72455387062</v>
      </c>
      <c r="G14" s="73">
        <v>144226.78389086382</v>
      </c>
      <c r="H14" s="73">
        <v>58251.659285002184</v>
      </c>
      <c r="I14" s="73">
        <v>3919024.7640669737</v>
      </c>
      <c r="J14" s="73">
        <v>2349579.963788365</v>
      </c>
      <c r="K14" s="73">
        <v>1321412.1534264621</v>
      </c>
      <c r="L14" s="73">
        <v>1201738.3898577543</v>
      </c>
      <c r="M14" s="73">
        <v>254869.76671565534</v>
      </c>
      <c r="N14" s="73">
        <v>190143.33342068494</v>
      </c>
      <c r="O14" s="73">
        <v>0</v>
      </c>
      <c r="P14" s="73">
        <v>0</v>
      </c>
      <c r="Q14" s="73">
        <v>1378430.479767595</v>
      </c>
      <c r="R14" s="73">
        <v>48775.76393724489</v>
      </c>
      <c r="S14" s="73">
        <v>246133.65707267431</v>
      </c>
      <c r="T14" s="73">
        <v>15230.254874234699</v>
      </c>
      <c r="U14" s="73">
        <v>0</v>
      </c>
      <c r="V14" s="73">
        <v>0</v>
      </c>
      <c r="W14" s="73">
        <v>0</v>
      </c>
      <c r="X14" s="73">
        <v>0</v>
      </c>
      <c r="Y14" s="73">
        <v>187157.67207305547</v>
      </c>
      <c r="Z14" s="73">
        <v>81988.227158335445</v>
      </c>
      <c r="AA14" s="73">
        <v>2622618.3531676074</v>
      </c>
      <c r="AB14" s="73">
        <v>709461.23296833015</v>
      </c>
      <c r="AC14" s="73">
        <v>158532.98137401495</v>
      </c>
      <c r="AD14" s="73">
        <v>83421.515632779105</v>
      </c>
      <c r="AE14" s="73">
        <v>0</v>
      </c>
      <c r="AF14" s="73">
        <v>0</v>
      </c>
      <c r="AG14" s="73">
        <v>0</v>
      </c>
      <c r="AH14" s="73">
        <v>0</v>
      </c>
      <c r="AI14" s="73">
        <v>179393.69746658159</v>
      </c>
      <c r="AJ14" s="73">
        <v>58637.754039996064</v>
      </c>
      <c r="AK14" s="73">
        <v>0</v>
      </c>
      <c r="AL14" s="73">
        <v>0</v>
      </c>
      <c r="AM14" s="75">
        <f t="shared" si="0"/>
        <v>11288844.790173039</v>
      </c>
      <c r="AN14" s="75">
        <f t="shared" si="1"/>
        <v>5588440.0169495791</v>
      </c>
    </row>
    <row r="15" spans="1:40" ht="24.95" customHeight="1" x14ac:dyDescent="0.2">
      <c r="A15" s="53">
        <v>10</v>
      </c>
      <c r="B15" s="54" t="s">
        <v>82</v>
      </c>
      <c r="C15" s="73">
        <v>225504.72382858951</v>
      </c>
      <c r="D15" s="73">
        <v>225504.72382858951</v>
      </c>
      <c r="E15" s="73">
        <v>37827.682399427693</v>
      </c>
      <c r="F15" s="73">
        <v>37827.682399427693</v>
      </c>
      <c r="G15" s="73">
        <v>157341.11355910159</v>
      </c>
      <c r="H15" s="73">
        <v>122686.71349120159</v>
      </c>
      <c r="I15" s="73">
        <v>4590487.8227161048</v>
      </c>
      <c r="J15" s="73">
        <v>4590487.8227161048</v>
      </c>
      <c r="K15" s="73">
        <v>2514797.0946767591</v>
      </c>
      <c r="L15" s="73">
        <v>1423639.6213401589</v>
      </c>
      <c r="M15" s="73">
        <v>498799.97462361533</v>
      </c>
      <c r="N15" s="73">
        <v>322256.60557351535</v>
      </c>
      <c r="O15" s="73">
        <v>0</v>
      </c>
      <c r="P15" s="73">
        <v>0</v>
      </c>
      <c r="Q15" s="73">
        <v>36161.2958904119</v>
      </c>
      <c r="R15" s="73">
        <v>2103.553219211899</v>
      </c>
      <c r="S15" s="73">
        <v>7544.857424678501</v>
      </c>
      <c r="T15" s="73">
        <v>1855.3267072719009</v>
      </c>
      <c r="U15" s="73">
        <v>0</v>
      </c>
      <c r="V15" s="73">
        <v>0</v>
      </c>
      <c r="W15" s="73">
        <v>0</v>
      </c>
      <c r="X15" s="73">
        <v>0</v>
      </c>
      <c r="Y15" s="73">
        <v>176915.57122895124</v>
      </c>
      <c r="Z15" s="73">
        <v>102417.64620045126</v>
      </c>
      <c r="AA15" s="73">
        <v>508276.01742648613</v>
      </c>
      <c r="AB15" s="73">
        <v>192409.52704568615</v>
      </c>
      <c r="AC15" s="73">
        <v>0</v>
      </c>
      <c r="AD15" s="73">
        <v>0</v>
      </c>
      <c r="AE15" s="73">
        <v>130422.34851279251</v>
      </c>
      <c r="AF15" s="73">
        <v>129563.88321119251</v>
      </c>
      <c r="AG15" s="73">
        <v>0</v>
      </c>
      <c r="AH15" s="73">
        <v>0</v>
      </c>
      <c r="AI15" s="73">
        <v>28125.822612623699</v>
      </c>
      <c r="AJ15" s="73">
        <v>22117.598452923699</v>
      </c>
      <c r="AK15" s="73">
        <v>0</v>
      </c>
      <c r="AL15" s="73">
        <v>0</v>
      </c>
      <c r="AM15" s="75">
        <f t="shared" si="0"/>
        <v>8912204.3248995431</v>
      </c>
      <c r="AN15" s="75">
        <f t="shared" si="1"/>
        <v>7172870.7041857345</v>
      </c>
    </row>
    <row r="16" spans="1:40" ht="24.95" customHeight="1" x14ac:dyDescent="0.2">
      <c r="A16" s="53">
        <v>11</v>
      </c>
      <c r="B16" s="54" t="s">
        <v>84</v>
      </c>
      <c r="C16" s="73">
        <v>9430.0700982786857</v>
      </c>
      <c r="D16" s="73">
        <v>9430.0700982786857</v>
      </c>
      <c r="E16" s="73">
        <v>8338.8387021169056</v>
      </c>
      <c r="F16" s="73">
        <v>8338.8387021169056</v>
      </c>
      <c r="G16" s="73">
        <v>201293.59379091475</v>
      </c>
      <c r="H16" s="73">
        <v>49914.814023355473</v>
      </c>
      <c r="I16" s="73">
        <v>2664459.3816720136</v>
      </c>
      <c r="J16" s="73">
        <v>2664459.3816720136</v>
      </c>
      <c r="K16" s="73">
        <v>553653.91357025597</v>
      </c>
      <c r="L16" s="73">
        <v>329747.65692898625</v>
      </c>
      <c r="M16" s="73">
        <v>71339.349046322692</v>
      </c>
      <c r="N16" s="73">
        <v>51732.632232348929</v>
      </c>
      <c r="O16" s="73">
        <v>0</v>
      </c>
      <c r="P16" s="73">
        <v>0</v>
      </c>
      <c r="Q16" s="73">
        <v>1186508.79438784</v>
      </c>
      <c r="R16" s="73">
        <v>89295.341352726187</v>
      </c>
      <c r="S16" s="73">
        <v>751181.26153663965</v>
      </c>
      <c r="T16" s="73">
        <v>83190.081445568503</v>
      </c>
      <c r="U16" s="73">
        <v>3865.560410958904</v>
      </c>
      <c r="V16" s="73">
        <v>3865.560410958904</v>
      </c>
      <c r="W16" s="73">
        <v>0</v>
      </c>
      <c r="X16" s="73">
        <v>0</v>
      </c>
      <c r="Y16" s="73">
        <v>139125.25247518829</v>
      </c>
      <c r="Z16" s="73">
        <v>30810.310547386929</v>
      </c>
      <c r="AA16" s="73">
        <v>1154513.2258265549</v>
      </c>
      <c r="AB16" s="73">
        <v>509658.45214625279</v>
      </c>
      <c r="AC16" s="73">
        <v>10449.152356995313</v>
      </c>
      <c r="AD16" s="73">
        <v>7827.8627277846699</v>
      </c>
      <c r="AE16" s="73">
        <v>5231.5538786782081</v>
      </c>
      <c r="AF16" s="73">
        <v>5231.5538786782081</v>
      </c>
      <c r="AG16" s="73">
        <v>0</v>
      </c>
      <c r="AH16" s="73">
        <v>0</v>
      </c>
      <c r="AI16" s="73">
        <v>178712.62622647907</v>
      </c>
      <c r="AJ16" s="73">
        <v>148503.54272147003</v>
      </c>
      <c r="AK16" s="73">
        <v>0</v>
      </c>
      <c r="AL16" s="73">
        <v>0</v>
      </c>
      <c r="AM16" s="75">
        <f t="shared" si="0"/>
        <v>6938102.5739792371</v>
      </c>
      <c r="AN16" s="75">
        <f t="shared" si="1"/>
        <v>3992006.0988879255</v>
      </c>
    </row>
    <row r="17" spans="1:40" ht="24.95" customHeight="1" x14ac:dyDescent="0.2">
      <c r="A17" s="53">
        <v>12</v>
      </c>
      <c r="B17" s="54" t="s">
        <v>88</v>
      </c>
      <c r="C17" s="73">
        <v>21463.235199999996</v>
      </c>
      <c r="D17" s="73">
        <v>21463.235199999996</v>
      </c>
      <c r="E17" s="73">
        <v>21836.530000000002</v>
      </c>
      <c r="F17" s="73">
        <v>21836.530000000002</v>
      </c>
      <c r="G17" s="73">
        <v>141716.5226</v>
      </c>
      <c r="H17" s="73">
        <v>60767.122600000002</v>
      </c>
      <c r="I17" s="73">
        <v>1596145</v>
      </c>
      <c r="J17" s="73">
        <v>1561432</v>
      </c>
      <c r="K17" s="73">
        <v>1235665.71</v>
      </c>
      <c r="L17" s="73">
        <v>1208697.0499999998</v>
      </c>
      <c r="M17" s="73">
        <v>345258.64</v>
      </c>
      <c r="N17" s="73">
        <v>325898</v>
      </c>
      <c r="O17" s="73">
        <v>0</v>
      </c>
      <c r="P17" s="73">
        <v>0</v>
      </c>
      <c r="Q17" s="73">
        <v>0</v>
      </c>
      <c r="R17" s="73">
        <v>0</v>
      </c>
      <c r="S17" s="73">
        <v>1356</v>
      </c>
      <c r="T17" s="73">
        <v>0</v>
      </c>
      <c r="U17" s="73">
        <v>82198.881464071412</v>
      </c>
      <c r="V17" s="73">
        <v>29046.79820407142</v>
      </c>
      <c r="W17" s="73">
        <v>0</v>
      </c>
      <c r="X17" s="73">
        <v>0</v>
      </c>
      <c r="Y17" s="73">
        <v>85432.779999999984</v>
      </c>
      <c r="Z17" s="73">
        <v>67838.589999999982</v>
      </c>
      <c r="AA17" s="73">
        <v>584931.02500000002</v>
      </c>
      <c r="AB17" s="73">
        <v>408964.15499999997</v>
      </c>
      <c r="AC17" s="73">
        <v>0</v>
      </c>
      <c r="AD17" s="73">
        <v>0</v>
      </c>
      <c r="AE17" s="73">
        <v>100416.31999999999</v>
      </c>
      <c r="AF17" s="73">
        <v>100416.31999999999</v>
      </c>
      <c r="AG17" s="73">
        <v>0</v>
      </c>
      <c r="AH17" s="73">
        <v>0</v>
      </c>
      <c r="AI17" s="73">
        <v>430833.45</v>
      </c>
      <c r="AJ17" s="73">
        <v>326990.2</v>
      </c>
      <c r="AK17" s="73">
        <v>0</v>
      </c>
      <c r="AL17" s="73">
        <v>0</v>
      </c>
      <c r="AM17" s="75">
        <f t="shared" si="0"/>
        <v>4647254.0942640714</v>
      </c>
      <c r="AN17" s="75">
        <f t="shared" si="1"/>
        <v>4133350.0010040705</v>
      </c>
    </row>
    <row r="18" spans="1:40" ht="24.95" customHeight="1" x14ac:dyDescent="0.2">
      <c r="A18" s="53">
        <v>13</v>
      </c>
      <c r="B18" s="54" t="s">
        <v>56</v>
      </c>
      <c r="C18" s="73">
        <v>11851.796135641785</v>
      </c>
      <c r="D18" s="73">
        <v>5243.2820855217569</v>
      </c>
      <c r="E18" s="73">
        <v>2622.0115068493183</v>
      </c>
      <c r="F18" s="73">
        <v>2622.0115068493183</v>
      </c>
      <c r="G18" s="73">
        <v>10494.243096289791</v>
      </c>
      <c r="H18" s="73">
        <v>7731.3305849119288</v>
      </c>
      <c r="I18" s="73">
        <v>802227.36174476321</v>
      </c>
      <c r="J18" s="73">
        <v>737818.09677885089</v>
      </c>
      <c r="K18" s="73">
        <v>93781.17124902326</v>
      </c>
      <c r="L18" s="73">
        <v>71170.416967689671</v>
      </c>
      <c r="M18" s="73">
        <v>18099.205887621811</v>
      </c>
      <c r="N18" s="73">
        <v>17839.042809265648</v>
      </c>
      <c r="O18" s="73">
        <v>5007.3435616438364</v>
      </c>
      <c r="P18" s="73">
        <v>2234.0455890410967</v>
      </c>
      <c r="Q18" s="73">
        <v>22379.848684931505</v>
      </c>
      <c r="R18" s="73">
        <v>6641.761689591598</v>
      </c>
      <c r="S18" s="73">
        <v>6367.4883287671228</v>
      </c>
      <c r="T18" s="73">
        <v>1889.7062547792002</v>
      </c>
      <c r="U18" s="73">
        <v>0</v>
      </c>
      <c r="V18" s="73">
        <v>0</v>
      </c>
      <c r="W18" s="73">
        <v>0</v>
      </c>
      <c r="X18" s="73">
        <v>0</v>
      </c>
      <c r="Y18" s="73">
        <v>404.28697916666658</v>
      </c>
      <c r="Z18" s="73">
        <v>404.28697916666658</v>
      </c>
      <c r="AA18" s="73">
        <v>442474.06112089881</v>
      </c>
      <c r="AB18" s="73">
        <v>326286.71368584939</v>
      </c>
      <c r="AC18" s="73">
        <v>81703.238752602716</v>
      </c>
      <c r="AD18" s="73">
        <v>61631.290906455019</v>
      </c>
      <c r="AE18" s="73">
        <v>2339.3453787479202</v>
      </c>
      <c r="AF18" s="73">
        <v>1946.6485018879457</v>
      </c>
      <c r="AG18" s="73">
        <v>0</v>
      </c>
      <c r="AH18" s="73">
        <v>0</v>
      </c>
      <c r="AI18" s="73">
        <v>11722.308821917808</v>
      </c>
      <c r="AJ18" s="73">
        <v>709.66750228310593</v>
      </c>
      <c r="AK18" s="73">
        <v>0</v>
      </c>
      <c r="AL18" s="73">
        <v>0</v>
      </c>
      <c r="AM18" s="75">
        <f t="shared" si="0"/>
        <v>1511473.7112488654</v>
      </c>
      <c r="AN18" s="75">
        <f t="shared" si="1"/>
        <v>1244168.3018421433</v>
      </c>
    </row>
    <row r="19" spans="1:40" ht="24.95" customHeight="1" x14ac:dyDescent="0.2">
      <c r="A19" s="53">
        <v>14</v>
      </c>
      <c r="B19" s="54" t="s">
        <v>57</v>
      </c>
      <c r="C19" s="73">
        <v>0</v>
      </c>
      <c r="D19" s="73">
        <v>0</v>
      </c>
      <c r="E19" s="73">
        <v>57.55</v>
      </c>
      <c r="F19" s="73">
        <v>57.55</v>
      </c>
      <c r="G19" s="73">
        <v>0.85</v>
      </c>
      <c r="H19" s="73">
        <v>0.25</v>
      </c>
      <c r="I19" s="73">
        <v>1427584.76</v>
      </c>
      <c r="J19" s="73">
        <v>1427584.76</v>
      </c>
      <c r="K19" s="73">
        <v>1621.73</v>
      </c>
      <c r="L19" s="73">
        <v>486.52000000000044</v>
      </c>
      <c r="M19" s="73">
        <v>91.02</v>
      </c>
      <c r="N19" s="73">
        <v>27.299999999999955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6498.34</v>
      </c>
      <c r="Z19" s="73">
        <v>1949.5</v>
      </c>
      <c r="AA19" s="73">
        <v>1649.58</v>
      </c>
      <c r="AB19" s="73">
        <v>329.91999999999962</v>
      </c>
      <c r="AC19" s="73">
        <v>0</v>
      </c>
      <c r="AD19" s="73">
        <v>0</v>
      </c>
      <c r="AE19" s="73">
        <v>756.27</v>
      </c>
      <c r="AF19" s="73">
        <v>756.26999999999964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1438260.1</v>
      </c>
      <c r="AN19" s="75">
        <f t="shared" si="1"/>
        <v>1431192.07</v>
      </c>
    </row>
    <row r="20" spans="1:40" ht="24.95" customHeight="1" x14ac:dyDescent="0.2">
      <c r="A20" s="53">
        <v>15</v>
      </c>
      <c r="B20" s="63" t="s">
        <v>89</v>
      </c>
      <c r="C20" s="73">
        <v>0</v>
      </c>
      <c r="D20" s="73">
        <v>0</v>
      </c>
      <c r="E20" s="73">
        <v>34225.561027517055</v>
      </c>
      <c r="F20" s="73">
        <v>34225.561027517055</v>
      </c>
      <c r="G20" s="73">
        <v>18748.136302203558</v>
      </c>
      <c r="H20" s="73">
        <v>18748.136302203558</v>
      </c>
      <c r="I20" s="73">
        <v>0</v>
      </c>
      <c r="J20" s="73">
        <v>0</v>
      </c>
      <c r="K20" s="73">
        <v>51540.842201691958</v>
      </c>
      <c r="L20" s="73">
        <v>51540.842201691958</v>
      </c>
      <c r="M20" s="73">
        <v>14626.444257979059</v>
      </c>
      <c r="N20" s="73">
        <v>13539.87453195166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752.43397260273969</v>
      </c>
      <c r="AB20" s="73">
        <v>651.58597260273973</v>
      </c>
      <c r="AC20" s="73">
        <v>416.43616438356162</v>
      </c>
      <c r="AD20" s="73">
        <v>416.43616438356162</v>
      </c>
      <c r="AE20" s="73">
        <v>397132.93424443103</v>
      </c>
      <c r="AF20" s="73">
        <v>397132.93424443103</v>
      </c>
      <c r="AG20" s="73">
        <v>0</v>
      </c>
      <c r="AH20" s="73">
        <v>0</v>
      </c>
      <c r="AI20" s="73">
        <v>11668.705753424656</v>
      </c>
      <c r="AJ20" s="73">
        <v>2115.1608643835602</v>
      </c>
      <c r="AK20" s="73">
        <v>0</v>
      </c>
      <c r="AL20" s="73">
        <v>0</v>
      </c>
      <c r="AM20" s="75">
        <f t="shared" si="0"/>
        <v>529111.4939242336</v>
      </c>
      <c r="AN20" s="75">
        <f t="shared" si="1"/>
        <v>518370.53130916512</v>
      </c>
    </row>
    <row r="21" spans="1:40" ht="24.95" customHeight="1" x14ac:dyDescent="0.2">
      <c r="A21" s="53">
        <v>16</v>
      </c>
      <c r="B21" s="63" t="s">
        <v>83</v>
      </c>
      <c r="C21" s="73">
        <v>34458.475202000016</v>
      </c>
      <c r="D21" s="73">
        <v>34458.475202000016</v>
      </c>
      <c r="E21" s="73">
        <v>0</v>
      </c>
      <c r="F21" s="73">
        <v>0</v>
      </c>
      <c r="G21" s="73">
        <v>54.66402699999999</v>
      </c>
      <c r="H21" s="73">
        <v>54.66402699999999</v>
      </c>
      <c r="I21" s="73">
        <v>0</v>
      </c>
      <c r="J21" s="73">
        <v>0</v>
      </c>
      <c r="K21" s="73">
        <v>52174.351766000007</v>
      </c>
      <c r="L21" s="73">
        <v>422748.11176599993</v>
      </c>
      <c r="M21" s="73">
        <v>197.06416799998078</v>
      </c>
      <c r="N21" s="73">
        <v>197.06416799998078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2656.0645170000003</v>
      </c>
      <c r="AB21" s="73">
        <v>2656.0645170000003</v>
      </c>
      <c r="AC21" s="73">
        <v>0</v>
      </c>
      <c r="AD21" s="73">
        <v>0</v>
      </c>
      <c r="AE21" s="73">
        <v>0</v>
      </c>
      <c r="AF21" s="73">
        <v>0</v>
      </c>
      <c r="AG21" s="73">
        <v>2606.9677369999999</v>
      </c>
      <c r="AH21" s="73">
        <v>2606.9677369999999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92147.587417000017</v>
      </c>
      <c r="AN21" s="75">
        <f t="shared" si="1"/>
        <v>462721.34741699992</v>
      </c>
    </row>
    <row r="22" spans="1:40" ht="15" x14ac:dyDescent="0.2">
      <c r="A22" s="26"/>
      <c r="B22" s="12" t="s">
        <v>1</v>
      </c>
      <c r="C22" s="76">
        <f t="shared" ref="C22:AN22" si="2">SUM(C6:C21)</f>
        <v>28969692.61878524</v>
      </c>
      <c r="D22" s="76">
        <f t="shared" si="2"/>
        <v>24182806.731604416</v>
      </c>
      <c r="E22" s="76">
        <f t="shared" si="2"/>
        <v>7128118.108635189</v>
      </c>
      <c r="F22" s="76">
        <f t="shared" si="2"/>
        <v>7109788.5644811625</v>
      </c>
      <c r="G22" s="76">
        <f t="shared" si="2"/>
        <v>4471239.9607160874</v>
      </c>
      <c r="H22" s="76">
        <f t="shared" si="2"/>
        <v>3873456.2733263569</v>
      </c>
      <c r="I22" s="76">
        <f t="shared" si="2"/>
        <v>179236267.06623733</v>
      </c>
      <c r="J22" s="76">
        <f t="shared" si="2"/>
        <v>177181187.38000393</v>
      </c>
      <c r="K22" s="76">
        <f t="shared" si="2"/>
        <v>64091315.154826686</v>
      </c>
      <c r="L22" s="76">
        <f t="shared" si="2"/>
        <v>57903336.350938931</v>
      </c>
      <c r="M22" s="76">
        <f t="shared" si="2"/>
        <v>10097711.704317495</v>
      </c>
      <c r="N22" s="76">
        <f t="shared" si="2"/>
        <v>8940751.3973378558</v>
      </c>
      <c r="O22" s="76">
        <f t="shared" si="2"/>
        <v>286332.58577906142</v>
      </c>
      <c r="P22" s="76">
        <f t="shared" si="2"/>
        <v>127550.63941682949</v>
      </c>
      <c r="Q22" s="76">
        <f t="shared" si="2"/>
        <v>5331110.7439586883</v>
      </c>
      <c r="R22" s="76">
        <f t="shared" si="2"/>
        <v>400454.86450599646</v>
      </c>
      <c r="S22" s="76">
        <f t="shared" si="2"/>
        <v>4162912.8931247597</v>
      </c>
      <c r="T22" s="76">
        <f t="shared" si="2"/>
        <v>914410.09199226229</v>
      </c>
      <c r="U22" s="76">
        <f t="shared" si="2"/>
        <v>391215.5578958324</v>
      </c>
      <c r="V22" s="76">
        <f t="shared" si="2"/>
        <v>229047.14897059329</v>
      </c>
      <c r="W22" s="76">
        <f t="shared" si="2"/>
        <v>7247.2000000000007</v>
      </c>
      <c r="X22" s="76">
        <f t="shared" si="2"/>
        <v>3600.0454469929546</v>
      </c>
      <c r="Y22" s="76">
        <f t="shared" si="2"/>
        <v>5964862.3250182401</v>
      </c>
      <c r="Z22" s="76">
        <f t="shared" si="2"/>
        <v>4255648.2473784341</v>
      </c>
      <c r="AA22" s="76">
        <f t="shared" si="2"/>
        <v>73227832.173755422</v>
      </c>
      <c r="AB22" s="76">
        <f t="shared" si="2"/>
        <v>26931712.170460537</v>
      </c>
      <c r="AC22" s="76">
        <f t="shared" si="2"/>
        <v>2214556.105430204</v>
      </c>
      <c r="AD22" s="76">
        <f t="shared" si="2"/>
        <v>576258.22683916683</v>
      </c>
      <c r="AE22" s="76">
        <f t="shared" si="2"/>
        <v>6016687.3160670232</v>
      </c>
      <c r="AF22" s="76">
        <f t="shared" si="2"/>
        <v>2774773.7183167129</v>
      </c>
      <c r="AG22" s="76">
        <f t="shared" si="2"/>
        <v>299276.98012006254</v>
      </c>
      <c r="AH22" s="76">
        <f t="shared" si="2"/>
        <v>299276.98012006254</v>
      </c>
      <c r="AI22" s="76">
        <f t="shared" si="2"/>
        <v>21252460.544684425</v>
      </c>
      <c r="AJ22" s="76">
        <f t="shared" si="2"/>
        <v>9872014.7485742271</v>
      </c>
      <c r="AK22" s="76">
        <f t="shared" si="2"/>
        <v>0</v>
      </c>
      <c r="AL22" s="76">
        <f t="shared" si="2"/>
        <v>0</v>
      </c>
      <c r="AM22" s="76">
        <f t="shared" si="2"/>
        <v>413148839.03935194</v>
      </c>
      <c r="AN22" s="76">
        <f t="shared" si="2"/>
        <v>325576073.57971454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x14ac:dyDescent="0.2">
      <c r="AM24" s="92"/>
      <c r="AN24" s="92"/>
    </row>
    <row r="25" spans="1:40" ht="13.5" x14ac:dyDescent="0.2">
      <c r="B25" s="17" t="s">
        <v>15</v>
      </c>
      <c r="AM25" s="32"/>
      <c r="AN25" s="32"/>
    </row>
    <row r="26" spans="1:40" x14ac:dyDescent="0.2">
      <c r="B26" s="110" t="s">
        <v>73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AM26" s="32"/>
      <c r="AN26" s="32"/>
    </row>
    <row r="27" spans="1:40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AM27" s="32"/>
      <c r="AN27" s="32"/>
    </row>
    <row r="28" spans="1:40" ht="13.5" x14ac:dyDescent="0.2">
      <c r="B28" s="17" t="s">
        <v>18</v>
      </c>
      <c r="C28" s="18"/>
    </row>
    <row r="29" spans="1:40" ht="13.5" x14ac:dyDescent="0.2">
      <c r="B29" s="17" t="s">
        <v>19</v>
      </c>
      <c r="AM29" s="32"/>
      <c r="AN29" s="32"/>
    </row>
    <row r="31" spans="1:40" x14ac:dyDescent="0.2">
      <c r="AM31" s="32"/>
      <c r="AN31" s="32"/>
    </row>
  </sheetData>
  <sortState ref="B7:AN21">
    <sortCondition descending="1" ref="AM6:AM21"/>
  </sortState>
  <mergeCells count="22">
    <mergeCell ref="B26:N27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2"/>
  <sheetViews>
    <sheetView zoomScale="85" zoomScaleNormal="85" workbookViewId="0">
      <pane xSplit="2" ySplit="7" topLeftCell="C20" activePane="bottomRight" state="frozen"/>
      <selection pane="topRight" activeCell="C1" sqref="C1"/>
      <selection pane="bottomLeft" activeCell="A6" sqref="A6"/>
      <selection pane="bottomRight" activeCell="EX26" sqref="EX2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1" t="s">
        <v>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 ht="13.5" x14ac:dyDescent="0.2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7" t="s">
        <v>0</v>
      </c>
      <c r="B5" s="97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 x14ac:dyDescent="0.2">
      <c r="A6" s="98"/>
      <c r="B6" s="98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70" customFormat="1" ht="51.75" customHeight="1" x14ac:dyDescent="0.2">
      <c r="A7" s="99"/>
      <c r="B7" s="99"/>
      <c r="C7" s="71" t="s">
        <v>51</v>
      </c>
      <c r="D7" s="71" t="s">
        <v>52</v>
      </c>
      <c r="E7" s="71" t="s">
        <v>53</v>
      </c>
      <c r="F7" s="71" t="s">
        <v>14</v>
      </c>
      <c r="G7" s="71" t="s">
        <v>51</v>
      </c>
      <c r="H7" s="71" t="s">
        <v>52</v>
      </c>
      <c r="I7" s="71" t="s">
        <v>53</v>
      </c>
      <c r="J7" s="71" t="s">
        <v>14</v>
      </c>
      <c r="K7" s="71" t="s">
        <v>51</v>
      </c>
      <c r="L7" s="71" t="s">
        <v>52</v>
      </c>
      <c r="M7" s="71" t="s">
        <v>53</v>
      </c>
      <c r="N7" s="71" t="s">
        <v>14</v>
      </c>
      <c r="O7" s="71" t="s">
        <v>51</v>
      </c>
      <c r="P7" s="71" t="s">
        <v>52</v>
      </c>
      <c r="Q7" s="71" t="s">
        <v>53</v>
      </c>
      <c r="R7" s="71" t="s">
        <v>14</v>
      </c>
      <c r="S7" s="71" t="s">
        <v>51</v>
      </c>
      <c r="T7" s="71" t="s">
        <v>52</v>
      </c>
      <c r="U7" s="71" t="s">
        <v>53</v>
      </c>
      <c r="V7" s="71" t="s">
        <v>14</v>
      </c>
      <c r="W7" s="71" t="s">
        <v>51</v>
      </c>
      <c r="X7" s="71" t="s">
        <v>52</v>
      </c>
      <c r="Y7" s="71" t="s">
        <v>53</v>
      </c>
      <c r="Z7" s="71" t="s">
        <v>14</v>
      </c>
      <c r="AA7" s="71" t="s">
        <v>51</v>
      </c>
      <c r="AB7" s="71" t="s">
        <v>52</v>
      </c>
      <c r="AC7" s="71" t="s">
        <v>53</v>
      </c>
      <c r="AD7" s="71" t="s">
        <v>14</v>
      </c>
      <c r="AE7" s="71" t="s">
        <v>51</v>
      </c>
      <c r="AF7" s="71" t="s">
        <v>52</v>
      </c>
      <c r="AG7" s="71" t="s">
        <v>53</v>
      </c>
      <c r="AH7" s="71" t="s">
        <v>14</v>
      </c>
      <c r="AI7" s="71" t="s">
        <v>51</v>
      </c>
      <c r="AJ7" s="71" t="s">
        <v>52</v>
      </c>
      <c r="AK7" s="71" t="s">
        <v>53</v>
      </c>
      <c r="AL7" s="71" t="s">
        <v>14</v>
      </c>
      <c r="AM7" s="71" t="s">
        <v>51</v>
      </c>
      <c r="AN7" s="71" t="s">
        <v>52</v>
      </c>
      <c r="AO7" s="71" t="s">
        <v>53</v>
      </c>
      <c r="AP7" s="71" t="s">
        <v>14</v>
      </c>
      <c r="AQ7" s="71" t="s">
        <v>51</v>
      </c>
      <c r="AR7" s="71" t="s">
        <v>52</v>
      </c>
      <c r="AS7" s="71" t="s">
        <v>53</v>
      </c>
      <c r="AT7" s="71" t="s">
        <v>14</v>
      </c>
      <c r="AU7" s="71" t="s">
        <v>51</v>
      </c>
      <c r="AV7" s="71" t="s">
        <v>52</v>
      </c>
      <c r="AW7" s="71" t="s">
        <v>53</v>
      </c>
      <c r="AX7" s="71" t="s">
        <v>14</v>
      </c>
      <c r="AY7" s="71" t="s">
        <v>51</v>
      </c>
      <c r="AZ7" s="71" t="s">
        <v>52</v>
      </c>
      <c r="BA7" s="71" t="s">
        <v>53</v>
      </c>
      <c r="BB7" s="71" t="s">
        <v>14</v>
      </c>
      <c r="BC7" s="71" t="s">
        <v>51</v>
      </c>
      <c r="BD7" s="71" t="s">
        <v>52</v>
      </c>
      <c r="BE7" s="71" t="s">
        <v>53</v>
      </c>
      <c r="BF7" s="71" t="s">
        <v>14</v>
      </c>
      <c r="BG7" s="71" t="s">
        <v>51</v>
      </c>
      <c r="BH7" s="71" t="s">
        <v>52</v>
      </c>
      <c r="BI7" s="71" t="s">
        <v>53</v>
      </c>
      <c r="BJ7" s="71" t="s">
        <v>14</v>
      </c>
      <c r="BK7" s="71" t="s">
        <v>51</v>
      </c>
      <c r="BL7" s="71" t="s">
        <v>52</v>
      </c>
      <c r="BM7" s="71" t="s">
        <v>53</v>
      </c>
      <c r="BN7" s="71" t="s">
        <v>14</v>
      </c>
      <c r="BO7" s="71" t="s">
        <v>51</v>
      </c>
      <c r="BP7" s="71" t="s">
        <v>52</v>
      </c>
      <c r="BQ7" s="71" t="s">
        <v>53</v>
      </c>
      <c r="BR7" s="71" t="s">
        <v>14</v>
      </c>
      <c r="BS7" s="71" t="s">
        <v>51</v>
      </c>
      <c r="BT7" s="71" t="s">
        <v>52</v>
      </c>
      <c r="BU7" s="71" t="s">
        <v>53</v>
      </c>
      <c r="BV7" s="71" t="s">
        <v>14</v>
      </c>
      <c r="BW7" s="71" t="s">
        <v>51</v>
      </c>
      <c r="BX7" s="71" t="s">
        <v>52</v>
      </c>
      <c r="BY7" s="71" t="s">
        <v>53</v>
      </c>
      <c r="BZ7" s="71" t="s">
        <v>14</v>
      </c>
      <c r="CA7" s="71" t="s">
        <v>51</v>
      </c>
      <c r="CB7" s="71" t="s">
        <v>52</v>
      </c>
      <c r="CC7" s="71" t="s">
        <v>53</v>
      </c>
      <c r="CD7" s="71" t="s">
        <v>14</v>
      </c>
      <c r="CE7" s="71" t="s">
        <v>51</v>
      </c>
      <c r="CF7" s="71" t="s">
        <v>52</v>
      </c>
      <c r="CG7" s="71" t="s">
        <v>53</v>
      </c>
      <c r="CH7" s="71" t="s">
        <v>14</v>
      </c>
      <c r="CI7" s="71" t="s">
        <v>51</v>
      </c>
      <c r="CJ7" s="71" t="s">
        <v>52</v>
      </c>
      <c r="CK7" s="71" t="s">
        <v>53</v>
      </c>
      <c r="CL7" s="71" t="s">
        <v>14</v>
      </c>
      <c r="CM7" s="71" t="s">
        <v>51</v>
      </c>
      <c r="CN7" s="71" t="s">
        <v>52</v>
      </c>
      <c r="CO7" s="71" t="s">
        <v>53</v>
      </c>
      <c r="CP7" s="71" t="s">
        <v>14</v>
      </c>
      <c r="CQ7" s="71" t="s">
        <v>51</v>
      </c>
      <c r="CR7" s="71" t="s">
        <v>52</v>
      </c>
      <c r="CS7" s="71" t="s">
        <v>53</v>
      </c>
      <c r="CT7" s="71" t="s">
        <v>14</v>
      </c>
      <c r="CU7" s="71" t="s">
        <v>51</v>
      </c>
      <c r="CV7" s="71" t="s">
        <v>52</v>
      </c>
      <c r="CW7" s="71" t="s">
        <v>53</v>
      </c>
      <c r="CX7" s="71" t="s">
        <v>14</v>
      </c>
      <c r="CY7" s="71" t="s">
        <v>51</v>
      </c>
      <c r="CZ7" s="71" t="s">
        <v>52</v>
      </c>
      <c r="DA7" s="71" t="s">
        <v>53</v>
      </c>
      <c r="DB7" s="71" t="s">
        <v>14</v>
      </c>
      <c r="DC7" s="71" t="s">
        <v>51</v>
      </c>
      <c r="DD7" s="71" t="s">
        <v>52</v>
      </c>
      <c r="DE7" s="71" t="s">
        <v>53</v>
      </c>
      <c r="DF7" s="71" t="s">
        <v>14</v>
      </c>
      <c r="DG7" s="71" t="s">
        <v>51</v>
      </c>
      <c r="DH7" s="71" t="s">
        <v>52</v>
      </c>
      <c r="DI7" s="71" t="s">
        <v>53</v>
      </c>
      <c r="DJ7" s="71" t="s">
        <v>14</v>
      </c>
      <c r="DK7" s="71" t="s">
        <v>51</v>
      </c>
      <c r="DL7" s="71" t="s">
        <v>52</v>
      </c>
      <c r="DM7" s="71" t="s">
        <v>53</v>
      </c>
      <c r="DN7" s="71" t="s">
        <v>14</v>
      </c>
      <c r="DO7" s="71" t="s">
        <v>51</v>
      </c>
      <c r="DP7" s="71" t="s">
        <v>52</v>
      </c>
      <c r="DQ7" s="71" t="s">
        <v>53</v>
      </c>
      <c r="DR7" s="71" t="s">
        <v>14</v>
      </c>
      <c r="DS7" s="71" t="s">
        <v>51</v>
      </c>
      <c r="DT7" s="71" t="s">
        <v>52</v>
      </c>
      <c r="DU7" s="71" t="s">
        <v>53</v>
      </c>
      <c r="DV7" s="71" t="s">
        <v>14</v>
      </c>
      <c r="DW7" s="71" t="s">
        <v>51</v>
      </c>
      <c r="DX7" s="71" t="s">
        <v>52</v>
      </c>
      <c r="DY7" s="71" t="s">
        <v>53</v>
      </c>
      <c r="DZ7" s="71" t="s">
        <v>14</v>
      </c>
      <c r="EA7" s="71" t="s">
        <v>51</v>
      </c>
      <c r="EB7" s="71" t="s">
        <v>52</v>
      </c>
      <c r="EC7" s="71" t="s">
        <v>53</v>
      </c>
      <c r="ED7" s="71" t="s">
        <v>14</v>
      </c>
      <c r="EE7" s="71" t="s">
        <v>51</v>
      </c>
      <c r="EF7" s="71" t="s">
        <v>52</v>
      </c>
      <c r="EG7" s="71" t="s">
        <v>53</v>
      </c>
      <c r="EH7" s="71" t="s">
        <v>14</v>
      </c>
      <c r="EI7" s="71" t="s">
        <v>51</v>
      </c>
      <c r="EJ7" s="71" t="s">
        <v>52</v>
      </c>
      <c r="EK7" s="71" t="s">
        <v>53</v>
      </c>
      <c r="EL7" s="71" t="s">
        <v>14</v>
      </c>
      <c r="EM7" s="71" t="s">
        <v>51</v>
      </c>
      <c r="EN7" s="71" t="s">
        <v>52</v>
      </c>
      <c r="EO7" s="71" t="s">
        <v>53</v>
      </c>
      <c r="EP7" s="71" t="s">
        <v>14</v>
      </c>
      <c r="EQ7" s="71" t="s">
        <v>51</v>
      </c>
      <c r="ER7" s="71" t="s">
        <v>52</v>
      </c>
      <c r="ES7" s="71" t="s">
        <v>53</v>
      </c>
      <c r="ET7" s="71" t="s">
        <v>14</v>
      </c>
      <c r="EU7" s="71" t="s">
        <v>51</v>
      </c>
      <c r="EV7" s="71" t="s">
        <v>52</v>
      </c>
      <c r="EW7" s="71" t="s">
        <v>53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493933.60081000009</v>
      </c>
      <c r="D8" s="73">
        <v>471285.57918999996</v>
      </c>
      <c r="E8" s="73">
        <v>63000</v>
      </c>
      <c r="F8" s="73">
        <v>1028219.18</v>
      </c>
      <c r="G8" s="73">
        <v>233217.26125054597</v>
      </c>
      <c r="H8" s="73">
        <v>207010.88235137309</v>
      </c>
      <c r="I8" s="73">
        <v>25377.366398081074</v>
      </c>
      <c r="J8" s="73">
        <v>465605.51000000013</v>
      </c>
      <c r="K8" s="73">
        <v>158357.27000000002</v>
      </c>
      <c r="L8" s="73">
        <v>65008.86</v>
      </c>
      <c r="M8" s="73">
        <v>0</v>
      </c>
      <c r="N8" s="73">
        <v>223366.13</v>
      </c>
      <c r="O8" s="73">
        <v>158357.27000000002</v>
      </c>
      <c r="P8" s="73">
        <v>65008.86</v>
      </c>
      <c r="Q8" s="73">
        <v>0</v>
      </c>
      <c r="R8" s="73">
        <v>223366.13</v>
      </c>
      <c r="S8" s="73">
        <v>99357.323860000004</v>
      </c>
      <c r="T8" s="73">
        <v>1987.9361399999987</v>
      </c>
      <c r="U8" s="73">
        <v>0</v>
      </c>
      <c r="V8" s="73">
        <v>101345.26000000001</v>
      </c>
      <c r="W8" s="73">
        <v>99357.323860000004</v>
      </c>
      <c r="X8" s="73">
        <v>1987.9361399999987</v>
      </c>
      <c r="Y8" s="73">
        <v>0</v>
      </c>
      <c r="Z8" s="73">
        <v>101345.26000000001</v>
      </c>
      <c r="AA8" s="73">
        <v>19846041.442599997</v>
      </c>
      <c r="AB8" s="73">
        <v>4662743.18</v>
      </c>
      <c r="AC8" s="73">
        <v>11873457.5974</v>
      </c>
      <c r="AD8" s="73">
        <v>36382242.219999999</v>
      </c>
      <c r="AE8" s="73">
        <v>19846041.442599997</v>
      </c>
      <c r="AF8" s="73">
        <v>4662743.18</v>
      </c>
      <c r="AG8" s="73">
        <v>11873457.5974</v>
      </c>
      <c r="AH8" s="73">
        <v>36382242.219999999</v>
      </c>
      <c r="AI8" s="73">
        <v>4558902.5743930042</v>
      </c>
      <c r="AJ8" s="73">
        <v>5483752.7856069971</v>
      </c>
      <c r="AK8" s="73">
        <v>2803816.3699999996</v>
      </c>
      <c r="AL8" s="73">
        <v>12846471.73</v>
      </c>
      <c r="AM8" s="73">
        <v>4415139.2854088359</v>
      </c>
      <c r="AN8" s="73">
        <v>5291324.9959123135</v>
      </c>
      <c r="AO8" s="73">
        <v>2719774.4486788525</v>
      </c>
      <c r="AP8" s="73">
        <v>12426238.730000002</v>
      </c>
      <c r="AQ8" s="73">
        <v>660254.46567099984</v>
      </c>
      <c r="AR8" s="73">
        <v>807929.61432900012</v>
      </c>
      <c r="AS8" s="73">
        <v>160329.82</v>
      </c>
      <c r="AT8" s="73">
        <v>1628513.9000000001</v>
      </c>
      <c r="AU8" s="73">
        <v>592673.85567099985</v>
      </c>
      <c r="AV8" s="73">
        <v>807929.61432900012</v>
      </c>
      <c r="AW8" s="73">
        <v>160329.82</v>
      </c>
      <c r="AX8" s="73">
        <v>1560933.29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63135.240000000005</v>
      </c>
      <c r="BH8" s="73">
        <v>0</v>
      </c>
      <c r="BI8" s="73">
        <v>0</v>
      </c>
      <c r="BJ8" s="73">
        <v>63135.240000000005</v>
      </c>
      <c r="BK8" s="73">
        <v>63135.240000000005</v>
      </c>
      <c r="BL8" s="73">
        <v>0</v>
      </c>
      <c r="BM8" s="73">
        <v>0</v>
      </c>
      <c r="BN8" s="73">
        <v>63135.240000000005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5177.1100000000006</v>
      </c>
      <c r="BX8" s="73">
        <v>0</v>
      </c>
      <c r="BY8" s="73">
        <v>0</v>
      </c>
      <c r="BZ8" s="73">
        <v>5177.1100000000006</v>
      </c>
      <c r="CA8" s="73">
        <v>5177.1100000000006</v>
      </c>
      <c r="CB8" s="73">
        <v>0</v>
      </c>
      <c r="CC8" s="73">
        <v>0</v>
      </c>
      <c r="CD8" s="73">
        <v>5177.1100000000006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181257.60000000003</v>
      </c>
      <c r="CN8" s="73">
        <v>0</v>
      </c>
      <c r="CO8" s="73">
        <v>0</v>
      </c>
      <c r="CP8" s="73">
        <v>181257.60000000003</v>
      </c>
      <c r="CQ8" s="73">
        <v>36129.850000000035</v>
      </c>
      <c r="CR8" s="73">
        <v>0</v>
      </c>
      <c r="CS8" s="73">
        <v>0</v>
      </c>
      <c r="CT8" s="73">
        <v>36129.850000000035</v>
      </c>
      <c r="CU8" s="73">
        <v>2121523.2264159992</v>
      </c>
      <c r="CV8" s="73">
        <v>4109973.1235839999</v>
      </c>
      <c r="CW8" s="73">
        <v>7340.75</v>
      </c>
      <c r="CX8" s="73">
        <v>6238837.0999999996</v>
      </c>
      <c r="CY8" s="73">
        <v>732689.10473539936</v>
      </c>
      <c r="CZ8" s="73">
        <v>1257994.3598867687</v>
      </c>
      <c r="DA8" s="73">
        <v>2365.9453778307961</v>
      </c>
      <c r="DB8" s="73">
        <v>1993049.409999999</v>
      </c>
      <c r="DC8" s="73">
        <v>-9.0949470177292824E-13</v>
      </c>
      <c r="DD8" s="73">
        <v>0</v>
      </c>
      <c r="DE8" s="73">
        <v>0</v>
      </c>
      <c r="DF8" s="73">
        <v>-9.0949470177292824E-13</v>
      </c>
      <c r="DG8" s="73">
        <v>-9.0949470177292824E-13</v>
      </c>
      <c r="DH8" s="73">
        <v>0</v>
      </c>
      <c r="DI8" s="73">
        <v>0</v>
      </c>
      <c r="DJ8" s="73">
        <v>-9.0949470177292824E-13</v>
      </c>
      <c r="DK8" s="73">
        <v>674375.33</v>
      </c>
      <c r="DL8" s="73">
        <v>0</v>
      </c>
      <c r="DM8" s="73">
        <v>0</v>
      </c>
      <c r="DN8" s="73">
        <v>674375.33</v>
      </c>
      <c r="DO8" s="73">
        <v>134875.27000000002</v>
      </c>
      <c r="DP8" s="73">
        <v>0</v>
      </c>
      <c r="DQ8" s="73">
        <v>0</v>
      </c>
      <c r="DR8" s="73">
        <v>134875.27000000002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903486.99999999977</v>
      </c>
      <c r="EB8" s="73">
        <v>772319.25</v>
      </c>
      <c r="EC8" s="73">
        <v>0</v>
      </c>
      <c r="ED8" s="73">
        <v>1675806.2499999998</v>
      </c>
      <c r="EE8" s="73">
        <v>902768.63823766308</v>
      </c>
      <c r="EF8" s="73">
        <v>772128.23176233668</v>
      </c>
      <c r="EG8" s="73">
        <v>0</v>
      </c>
      <c r="EH8" s="73">
        <v>1674896.8699999996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3" si="0">C8+K8+S8+AA8+AI8+AQ8+AY8+BG8+BO8+BW8+CE8+CM8+CU8+DC8+DK8+DS8+EA8+EI8</f>
        <v>29765802.183749996</v>
      </c>
      <c r="ER8" s="73">
        <f t="shared" ref="ER8:ER23" si="1">D8+L8+T8+AB8+AJ8+AR8+AZ8+BH8+BP8+BX8+CF8+CN8+CV8+DD8+DL8+DT8+EB8+EJ8</f>
        <v>16375000.328849997</v>
      </c>
      <c r="ES8" s="73">
        <f t="shared" ref="ES8:ES23" si="2">E8+M8+U8+AC8+AK8+AS8+BA8+BI8+BQ8+BY8+CG8+CO8+CW8+DE8+DM8+DU8+EC8+EK8</f>
        <v>14907944.5374</v>
      </c>
      <c r="ET8" s="73">
        <f t="shared" ref="ET8:ET23" si="3">F8+N8+V8+AD8+AL8+AT8+BB8+BJ8+BR8+BZ8+CH8+CP8+CX8+DF8+DN8+DV8+ED8+EL8</f>
        <v>61048747.049999997</v>
      </c>
      <c r="EU8" s="73">
        <f t="shared" ref="EU8:EU23" si="4">G8+O8+W8+AE8+AM8+AU8+BC8+BK8+BS8+CA8+CI8+CQ8+CY8+DG8+DO8+DW8+EE8+EM8</f>
        <v>27219561.651763439</v>
      </c>
      <c r="EV8" s="73">
        <f t="shared" ref="EV8:EV23" si="5">H8+P8+X8+AF8+AN8+AV8+BD8+BL8+BT8+CB8+CJ8+CR8+CZ8+DH8+DP8+DX8+EF8+EN8</f>
        <v>13066128.060381792</v>
      </c>
      <c r="EW8" s="73">
        <f t="shared" ref="EW8:EW23" si="6">I8+Q8+Y8+AG8+AO8+AW8+BE8+BM8+BU8+CC8+CK8+CS8+DA8+DI8+DQ8+DY8+EG8+EO8</f>
        <v>14781305.177854765</v>
      </c>
      <c r="EX8" s="73">
        <f t="shared" ref="EX8:EX23" si="7">J8+R8+Z8+AH8+AP8+AX8+BF8+BN8+BV8+CD8+CL8+CT8+DB8+DJ8+DR8+DZ8+EH8+EP8</f>
        <v>55066994.890000001</v>
      </c>
    </row>
    <row r="9" spans="1:154" s="24" customFormat="1" ht="24.95" customHeight="1" x14ac:dyDescent="0.2">
      <c r="A9" s="53">
        <v>2</v>
      </c>
      <c r="B9" s="72" t="s">
        <v>85</v>
      </c>
      <c r="C9" s="73">
        <v>238150</v>
      </c>
      <c r="D9" s="73">
        <v>0</v>
      </c>
      <c r="E9" s="73">
        <v>319000</v>
      </c>
      <c r="F9" s="73">
        <v>557150</v>
      </c>
      <c r="G9" s="73">
        <v>238150</v>
      </c>
      <c r="H9" s="73">
        <v>0</v>
      </c>
      <c r="I9" s="73">
        <v>319000</v>
      </c>
      <c r="J9" s="73">
        <v>557150</v>
      </c>
      <c r="K9" s="73">
        <v>0</v>
      </c>
      <c r="L9" s="73">
        <v>120589.92999999998</v>
      </c>
      <c r="M9" s="73">
        <v>0</v>
      </c>
      <c r="N9" s="73">
        <v>120589.92999999998</v>
      </c>
      <c r="O9" s="73">
        <v>0</v>
      </c>
      <c r="P9" s="73">
        <v>120589.92999999998</v>
      </c>
      <c r="Q9" s="73">
        <v>0</v>
      </c>
      <c r="R9" s="73">
        <v>120589.92999999998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29401156.940425802</v>
      </c>
      <c r="AB9" s="73">
        <v>3762326.685844704</v>
      </c>
      <c r="AC9" s="73">
        <v>9871004.1444003806</v>
      </c>
      <c r="AD9" s="73">
        <v>43034487.770670891</v>
      </c>
      <c r="AE9" s="73">
        <v>29401156.940425802</v>
      </c>
      <c r="AF9" s="73">
        <v>3762326.685844704</v>
      </c>
      <c r="AG9" s="73">
        <v>9871004.1444003806</v>
      </c>
      <c r="AH9" s="73">
        <v>43034487.770670891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29639306.940425802</v>
      </c>
      <c r="ER9" s="73">
        <f t="shared" si="1"/>
        <v>3882916.6158447042</v>
      </c>
      <c r="ES9" s="73">
        <f t="shared" si="2"/>
        <v>10190004.144400381</v>
      </c>
      <c r="ET9" s="73">
        <f t="shared" si="3"/>
        <v>43712227.700670891</v>
      </c>
      <c r="EU9" s="73">
        <f t="shared" si="4"/>
        <v>29639306.940425802</v>
      </c>
      <c r="EV9" s="73">
        <f t="shared" si="5"/>
        <v>3882916.6158447042</v>
      </c>
      <c r="EW9" s="73">
        <f t="shared" si="6"/>
        <v>10190004.144400381</v>
      </c>
      <c r="EX9" s="73">
        <f t="shared" si="7"/>
        <v>43712227.700670891</v>
      </c>
    </row>
    <row r="10" spans="1:154" ht="24.95" customHeight="1" x14ac:dyDescent="0.2">
      <c r="A10" s="53">
        <v>3</v>
      </c>
      <c r="B10" s="72" t="s">
        <v>47</v>
      </c>
      <c r="C10" s="73">
        <v>102.34</v>
      </c>
      <c r="D10" s="73">
        <v>3194438.3799999957</v>
      </c>
      <c r="E10" s="73">
        <v>0</v>
      </c>
      <c r="F10" s="73">
        <v>3194540.7199999955</v>
      </c>
      <c r="G10" s="73">
        <v>102.34</v>
      </c>
      <c r="H10" s="73">
        <v>3117925.1499999957</v>
      </c>
      <c r="I10" s="73">
        <v>0</v>
      </c>
      <c r="J10" s="73">
        <v>3118027.4899999956</v>
      </c>
      <c r="K10" s="73">
        <v>0</v>
      </c>
      <c r="L10" s="73">
        <v>7169.43</v>
      </c>
      <c r="M10" s="73">
        <v>0</v>
      </c>
      <c r="N10" s="73">
        <v>7169.43</v>
      </c>
      <c r="O10" s="73">
        <v>0</v>
      </c>
      <c r="P10" s="73">
        <v>7169.43</v>
      </c>
      <c r="Q10" s="73">
        <v>0</v>
      </c>
      <c r="R10" s="73">
        <v>7169.43</v>
      </c>
      <c r="S10" s="73">
        <v>144172.98000000001</v>
      </c>
      <c r="T10" s="73">
        <v>2292.33</v>
      </c>
      <c r="U10" s="73">
        <v>0</v>
      </c>
      <c r="V10" s="73">
        <v>146465.31</v>
      </c>
      <c r="W10" s="73">
        <v>-102.33999999999651</v>
      </c>
      <c r="X10" s="73">
        <v>2292.33</v>
      </c>
      <c r="Y10" s="73">
        <v>0</v>
      </c>
      <c r="Z10" s="73">
        <v>2189.9900000000034</v>
      </c>
      <c r="AA10" s="73">
        <v>36000</v>
      </c>
      <c r="AB10" s="73">
        <v>0</v>
      </c>
      <c r="AC10" s="73">
        <v>0</v>
      </c>
      <c r="AD10" s="73">
        <v>36000</v>
      </c>
      <c r="AE10" s="73">
        <v>0</v>
      </c>
      <c r="AF10" s="73">
        <v>0</v>
      </c>
      <c r="AG10" s="73">
        <v>0</v>
      </c>
      <c r="AH10" s="73">
        <v>0</v>
      </c>
      <c r="AI10" s="73">
        <v>7714288.7833058871</v>
      </c>
      <c r="AJ10" s="73">
        <v>9807910.0799999945</v>
      </c>
      <c r="AK10" s="73">
        <v>2663706.0200000009</v>
      </c>
      <c r="AL10" s="73">
        <v>20185904.883305881</v>
      </c>
      <c r="AM10" s="73">
        <v>7028871.1333058877</v>
      </c>
      <c r="AN10" s="73">
        <v>9630099.072532814</v>
      </c>
      <c r="AO10" s="73">
        <v>1844734.2674671814</v>
      </c>
      <c r="AP10" s="73">
        <v>18503704.473305885</v>
      </c>
      <c r="AQ10" s="73">
        <v>883582.40999999992</v>
      </c>
      <c r="AR10" s="73">
        <v>674184.4</v>
      </c>
      <c r="AS10" s="73">
        <v>71778.959999999992</v>
      </c>
      <c r="AT10" s="73">
        <v>1629545.77</v>
      </c>
      <c r="AU10" s="73">
        <v>848001.3899999999</v>
      </c>
      <c r="AV10" s="73">
        <v>674184.4</v>
      </c>
      <c r="AW10" s="73">
        <v>71778.959999999992</v>
      </c>
      <c r="AX10" s="73">
        <v>1593964.75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544781.14</v>
      </c>
      <c r="CN10" s="73">
        <v>4811.4000000000005</v>
      </c>
      <c r="CO10" s="73">
        <v>0</v>
      </c>
      <c r="CP10" s="73">
        <v>549592.54</v>
      </c>
      <c r="CQ10" s="73">
        <v>288015.21000000002</v>
      </c>
      <c r="CR10" s="73">
        <v>4811.4000000000005</v>
      </c>
      <c r="CS10" s="73">
        <v>0</v>
      </c>
      <c r="CT10" s="73">
        <v>292826.61000000004</v>
      </c>
      <c r="CU10" s="73">
        <v>1833290.5299999998</v>
      </c>
      <c r="CV10" s="73">
        <v>3820756.9699999969</v>
      </c>
      <c r="CW10" s="73">
        <v>3030</v>
      </c>
      <c r="CX10" s="73">
        <v>5657077.4999999963</v>
      </c>
      <c r="CY10" s="73">
        <v>1373053.4579999996</v>
      </c>
      <c r="CZ10" s="73">
        <v>755815.3779999963</v>
      </c>
      <c r="DA10" s="73">
        <v>3030</v>
      </c>
      <c r="DB10" s="73">
        <v>2131898.8359999959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644346.22000000009</v>
      </c>
      <c r="DL10" s="73">
        <v>38486</v>
      </c>
      <c r="DM10" s="73">
        <v>0</v>
      </c>
      <c r="DN10" s="73">
        <v>682832.22000000009</v>
      </c>
      <c r="DO10" s="73">
        <v>349223.51500000007</v>
      </c>
      <c r="DP10" s="73">
        <v>19242.95</v>
      </c>
      <c r="DQ10" s="73">
        <v>0</v>
      </c>
      <c r="DR10" s="73">
        <v>368466.46500000008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3084847.79</v>
      </c>
      <c r="EB10" s="73">
        <v>221388.78000000012</v>
      </c>
      <c r="EC10" s="73">
        <v>186.7</v>
      </c>
      <c r="ED10" s="73">
        <v>3306423.2700000005</v>
      </c>
      <c r="EE10" s="73">
        <v>54206.649999999907</v>
      </c>
      <c r="EF10" s="73">
        <v>221388.78000000012</v>
      </c>
      <c r="EG10" s="73">
        <v>186.7</v>
      </c>
      <c r="EH10" s="73">
        <v>275782.13000000006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14885412.193305887</v>
      </c>
      <c r="ER10" s="73">
        <f t="shared" si="1"/>
        <v>17771437.769999988</v>
      </c>
      <c r="ES10" s="73">
        <f t="shared" si="2"/>
        <v>2738701.6800000011</v>
      </c>
      <c r="ET10" s="73">
        <f t="shared" si="3"/>
        <v>35395551.643305875</v>
      </c>
      <c r="EU10" s="73">
        <f t="shared" si="4"/>
        <v>9941371.3563058879</v>
      </c>
      <c r="EV10" s="73">
        <f t="shared" si="5"/>
        <v>14432928.890532807</v>
      </c>
      <c r="EW10" s="73">
        <f t="shared" si="6"/>
        <v>1919729.9274671813</v>
      </c>
      <c r="EX10" s="73">
        <f t="shared" si="7"/>
        <v>26294030.174305875</v>
      </c>
    </row>
    <row r="11" spans="1:154" ht="24.95" customHeight="1" x14ac:dyDescent="0.2">
      <c r="A11" s="53">
        <v>4</v>
      </c>
      <c r="B11" s="72" t="s">
        <v>78</v>
      </c>
      <c r="C11" s="73">
        <v>27193.5</v>
      </c>
      <c r="D11" s="73">
        <v>0</v>
      </c>
      <c r="E11" s="73">
        <v>390000</v>
      </c>
      <c r="F11" s="73">
        <v>417193.5</v>
      </c>
      <c r="G11" s="73">
        <v>27193.5</v>
      </c>
      <c r="H11" s="73">
        <v>0</v>
      </c>
      <c r="I11" s="73">
        <v>390000</v>
      </c>
      <c r="J11" s="73">
        <v>417193.5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5413500.6292779269</v>
      </c>
      <c r="AB11" s="73">
        <v>396305.01724749204</v>
      </c>
      <c r="AC11" s="73">
        <v>24204471.282973871</v>
      </c>
      <c r="AD11" s="73">
        <v>30014276.929499291</v>
      </c>
      <c r="AE11" s="73">
        <v>5413500.6292779269</v>
      </c>
      <c r="AF11" s="73">
        <v>396305.01724749204</v>
      </c>
      <c r="AG11" s="73">
        <v>24204471.282973871</v>
      </c>
      <c r="AH11" s="73">
        <v>30014276.929499291</v>
      </c>
      <c r="AI11" s="73">
        <v>218634.26</v>
      </c>
      <c r="AJ11" s="73">
        <v>168898.77</v>
      </c>
      <c r="AK11" s="73">
        <v>308008.84999999998</v>
      </c>
      <c r="AL11" s="73">
        <v>695541.88</v>
      </c>
      <c r="AM11" s="73">
        <v>218634.26</v>
      </c>
      <c r="AN11" s="73">
        <v>168748.77</v>
      </c>
      <c r="AO11" s="73">
        <v>308008.84999999998</v>
      </c>
      <c r="AP11" s="73">
        <v>695391.88</v>
      </c>
      <c r="AQ11" s="73">
        <v>4001.06</v>
      </c>
      <c r="AR11" s="73">
        <v>20581.2</v>
      </c>
      <c r="AS11" s="73">
        <v>16746.990000000002</v>
      </c>
      <c r="AT11" s="73">
        <v>41329.25</v>
      </c>
      <c r="AU11" s="73">
        <v>4001.06</v>
      </c>
      <c r="AV11" s="73">
        <v>20581.2</v>
      </c>
      <c r="AW11" s="73">
        <v>16746.990000000002</v>
      </c>
      <c r="AX11" s="73">
        <v>41329.25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0</v>
      </c>
      <c r="CS11" s="73">
        <v>0</v>
      </c>
      <c r="CT11" s="73">
        <v>0</v>
      </c>
      <c r="CU11" s="73">
        <v>0</v>
      </c>
      <c r="CV11" s="73">
        <v>0</v>
      </c>
      <c r="CW11" s="73">
        <v>0</v>
      </c>
      <c r="CX11" s="73">
        <v>0</v>
      </c>
      <c r="CY11" s="73">
        <v>0</v>
      </c>
      <c r="CZ11" s="73">
        <v>0</v>
      </c>
      <c r="DA11" s="73">
        <v>0</v>
      </c>
      <c r="DB11" s="73">
        <v>0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0</v>
      </c>
      <c r="EB11" s="73">
        <v>0</v>
      </c>
      <c r="EC11" s="73">
        <v>0</v>
      </c>
      <c r="ED11" s="73">
        <v>0</v>
      </c>
      <c r="EE11" s="73">
        <v>0</v>
      </c>
      <c r="EF11" s="73">
        <v>0</v>
      </c>
      <c r="EG11" s="73">
        <v>0</v>
      </c>
      <c r="EH11" s="73">
        <v>0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5663329.4492779262</v>
      </c>
      <c r="ER11" s="73">
        <f t="shared" si="1"/>
        <v>585784.98724749195</v>
      </c>
      <c r="ES11" s="73">
        <f t="shared" si="2"/>
        <v>24919227.12297387</v>
      </c>
      <c r="ET11" s="73">
        <f t="shared" si="3"/>
        <v>31168341.55949929</v>
      </c>
      <c r="EU11" s="73">
        <f t="shared" si="4"/>
        <v>5663329.4492779262</v>
      </c>
      <c r="EV11" s="73">
        <f t="shared" si="5"/>
        <v>585634.98724749195</v>
      </c>
      <c r="EW11" s="73">
        <f t="shared" si="6"/>
        <v>24919227.12297387</v>
      </c>
      <c r="EX11" s="73">
        <f t="shared" si="7"/>
        <v>31168191.55949929</v>
      </c>
    </row>
    <row r="12" spans="1:154" ht="24.95" customHeight="1" x14ac:dyDescent="0.2">
      <c r="A12" s="53">
        <v>5</v>
      </c>
      <c r="B12" s="72" t="s">
        <v>86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3392.37</v>
      </c>
      <c r="L12" s="73">
        <v>37990.47</v>
      </c>
      <c r="M12" s="73">
        <v>0</v>
      </c>
      <c r="N12" s="73">
        <v>41382.840000000004</v>
      </c>
      <c r="O12" s="73">
        <v>3392.37</v>
      </c>
      <c r="P12" s="73">
        <v>37990.47</v>
      </c>
      <c r="Q12" s="73">
        <v>0</v>
      </c>
      <c r="R12" s="73">
        <v>41382.840000000004</v>
      </c>
      <c r="S12" s="73">
        <v>887.89</v>
      </c>
      <c r="T12" s="73">
        <v>466.63</v>
      </c>
      <c r="U12" s="73">
        <v>0</v>
      </c>
      <c r="V12" s="73">
        <v>1354.52</v>
      </c>
      <c r="W12" s="73">
        <v>887.89</v>
      </c>
      <c r="X12" s="73">
        <v>466.63</v>
      </c>
      <c r="Y12" s="73">
        <v>0</v>
      </c>
      <c r="Z12" s="73">
        <v>1354.52</v>
      </c>
      <c r="AA12" s="73">
        <v>11215154.119999999</v>
      </c>
      <c r="AB12" s="73">
        <v>607165.5</v>
      </c>
      <c r="AC12" s="73">
        <v>2636237.9700000002</v>
      </c>
      <c r="AD12" s="73">
        <v>14458557.59</v>
      </c>
      <c r="AE12" s="73">
        <v>11215154.119999999</v>
      </c>
      <c r="AF12" s="73">
        <v>607165.5</v>
      </c>
      <c r="AG12" s="73">
        <v>2636237.9700000002</v>
      </c>
      <c r="AH12" s="73">
        <v>14458557.59</v>
      </c>
      <c r="AI12" s="73">
        <v>594865.65</v>
      </c>
      <c r="AJ12" s="73">
        <v>820056.46</v>
      </c>
      <c r="AK12" s="73">
        <v>239207.1</v>
      </c>
      <c r="AL12" s="73">
        <v>1654129.21</v>
      </c>
      <c r="AM12" s="73">
        <v>594865.65</v>
      </c>
      <c r="AN12" s="73">
        <v>820056.46</v>
      </c>
      <c r="AO12" s="73">
        <v>239207.1</v>
      </c>
      <c r="AP12" s="73">
        <v>1654129.21</v>
      </c>
      <c r="AQ12" s="73">
        <v>87253.359999999986</v>
      </c>
      <c r="AR12" s="73">
        <v>101881.47</v>
      </c>
      <c r="AS12" s="73">
        <v>6275</v>
      </c>
      <c r="AT12" s="73">
        <v>195409.83</v>
      </c>
      <c r="AU12" s="73">
        <v>87253.359999999986</v>
      </c>
      <c r="AV12" s="73">
        <v>101881.47</v>
      </c>
      <c r="AW12" s="73">
        <v>6275</v>
      </c>
      <c r="AX12" s="73">
        <v>195409.83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125666.54</v>
      </c>
      <c r="CV12" s="73">
        <v>823231.1</v>
      </c>
      <c r="CW12" s="73">
        <v>0</v>
      </c>
      <c r="CX12" s="73">
        <v>948897.64</v>
      </c>
      <c r="CY12" s="73">
        <v>125666.54</v>
      </c>
      <c r="CZ12" s="73">
        <v>340778.48</v>
      </c>
      <c r="DA12" s="73">
        <v>0</v>
      </c>
      <c r="DB12" s="73">
        <v>466445.01999999996</v>
      </c>
      <c r="DC12" s="73">
        <v>16903.04</v>
      </c>
      <c r="DD12" s="73">
        <v>48313.95</v>
      </c>
      <c r="DE12" s="73">
        <v>1308</v>
      </c>
      <c r="DF12" s="73">
        <v>66524.989999999991</v>
      </c>
      <c r="DG12" s="73">
        <v>16903.04</v>
      </c>
      <c r="DH12" s="73">
        <v>48313.95</v>
      </c>
      <c r="DI12" s="73">
        <v>1308</v>
      </c>
      <c r="DJ12" s="73">
        <v>66524.989999999991</v>
      </c>
      <c r="DK12" s="73">
        <v>3339416.96</v>
      </c>
      <c r="DL12" s="73">
        <v>2370</v>
      </c>
      <c r="DM12" s="73">
        <v>0</v>
      </c>
      <c r="DN12" s="73">
        <v>3341786.96</v>
      </c>
      <c r="DO12" s="73">
        <v>1210131.33</v>
      </c>
      <c r="DP12" s="73">
        <v>2370</v>
      </c>
      <c r="DQ12" s="73">
        <v>0</v>
      </c>
      <c r="DR12" s="73">
        <v>1212501.33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11542.9</v>
      </c>
      <c r="EB12" s="73">
        <v>0</v>
      </c>
      <c r="EC12" s="73">
        <v>0</v>
      </c>
      <c r="ED12" s="73">
        <v>11542.9</v>
      </c>
      <c r="EE12" s="73">
        <v>11542.9</v>
      </c>
      <c r="EF12" s="73">
        <v>0</v>
      </c>
      <c r="EG12" s="73">
        <v>0</v>
      </c>
      <c r="EH12" s="73">
        <v>11542.9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15395082.829999996</v>
      </c>
      <c r="ER12" s="73">
        <f t="shared" si="1"/>
        <v>2441475.58</v>
      </c>
      <c r="ES12" s="73">
        <f t="shared" si="2"/>
        <v>2883028.0700000003</v>
      </c>
      <c r="ET12" s="73">
        <f t="shared" si="3"/>
        <v>20719586.479999997</v>
      </c>
      <c r="EU12" s="73">
        <f t="shared" si="4"/>
        <v>13265797.199999997</v>
      </c>
      <c r="EV12" s="73">
        <f t="shared" si="5"/>
        <v>1959022.96</v>
      </c>
      <c r="EW12" s="73">
        <f t="shared" si="6"/>
        <v>2883028.0700000003</v>
      </c>
      <c r="EX12" s="73">
        <f t="shared" si="7"/>
        <v>18107848.229999997</v>
      </c>
    </row>
    <row r="13" spans="1:154" ht="24.95" customHeight="1" x14ac:dyDescent="0.2">
      <c r="A13" s="53">
        <v>6</v>
      </c>
      <c r="B13" s="72" t="s">
        <v>81</v>
      </c>
      <c r="C13" s="73">
        <v>374921.32999999996</v>
      </c>
      <c r="D13" s="73">
        <v>0</v>
      </c>
      <c r="E13" s="73">
        <v>10000</v>
      </c>
      <c r="F13" s="73">
        <v>384921.32999999996</v>
      </c>
      <c r="G13" s="73">
        <v>23000.009999999893</v>
      </c>
      <c r="H13" s="73">
        <v>0</v>
      </c>
      <c r="I13" s="73">
        <v>10000</v>
      </c>
      <c r="J13" s="73">
        <v>33000.009999999893</v>
      </c>
      <c r="K13" s="73">
        <v>842.58000000000084</v>
      </c>
      <c r="L13" s="73">
        <v>2363.37</v>
      </c>
      <c r="M13" s="73">
        <v>0</v>
      </c>
      <c r="N13" s="73">
        <v>3205.9500000000007</v>
      </c>
      <c r="O13" s="73">
        <v>842.58000000000084</v>
      </c>
      <c r="P13" s="73">
        <v>2363.37</v>
      </c>
      <c r="Q13" s="73">
        <v>0</v>
      </c>
      <c r="R13" s="73">
        <v>3205.9500000000007</v>
      </c>
      <c r="S13" s="73">
        <v>9.0949470177292824E-13</v>
      </c>
      <c r="T13" s="73">
        <v>0</v>
      </c>
      <c r="U13" s="73">
        <v>0</v>
      </c>
      <c r="V13" s="73">
        <v>9.0949470177292824E-13</v>
      </c>
      <c r="W13" s="73">
        <v>9.0949470177292824E-13</v>
      </c>
      <c r="X13" s="73">
        <v>0</v>
      </c>
      <c r="Y13" s="73">
        <v>0</v>
      </c>
      <c r="Z13" s="73">
        <v>9.0949470177292824E-13</v>
      </c>
      <c r="AA13" s="73">
        <v>5912219.0721096797</v>
      </c>
      <c r="AB13" s="73">
        <v>37863.246499999994</v>
      </c>
      <c r="AC13" s="73">
        <v>6162087.7413903242</v>
      </c>
      <c r="AD13" s="73">
        <v>12112170.060000004</v>
      </c>
      <c r="AE13" s="73">
        <v>5912219.0721096797</v>
      </c>
      <c r="AF13" s="73">
        <v>37863.246499999994</v>
      </c>
      <c r="AG13" s="73">
        <v>6162087.7413903242</v>
      </c>
      <c r="AH13" s="73">
        <v>12112170.060000004</v>
      </c>
      <c r="AI13" s="73">
        <v>1276825.104478999</v>
      </c>
      <c r="AJ13" s="73">
        <v>1022885.7396770006</v>
      </c>
      <c r="AK13" s="73">
        <v>528382.81584399997</v>
      </c>
      <c r="AL13" s="73">
        <v>2828093.6599999997</v>
      </c>
      <c r="AM13" s="73">
        <v>1250151.8758289991</v>
      </c>
      <c r="AN13" s="73">
        <v>1004130.1303270005</v>
      </c>
      <c r="AO13" s="73">
        <v>512313.79384399997</v>
      </c>
      <c r="AP13" s="73">
        <v>2766595.7999999993</v>
      </c>
      <c r="AQ13" s="73">
        <v>120320.291403</v>
      </c>
      <c r="AR13" s="73">
        <v>120813.80934000002</v>
      </c>
      <c r="AS13" s="73">
        <v>35719.109256999996</v>
      </c>
      <c r="AT13" s="73">
        <v>276853.21000000002</v>
      </c>
      <c r="AU13" s="73">
        <v>120320.291403</v>
      </c>
      <c r="AV13" s="73">
        <v>120813.80934000002</v>
      </c>
      <c r="AW13" s="73">
        <v>35719.109256999996</v>
      </c>
      <c r="AX13" s="73">
        <v>276853.21000000002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29867.364799999981</v>
      </c>
      <c r="CN13" s="73">
        <v>1711.3352000000002</v>
      </c>
      <c r="CO13" s="73">
        <v>0</v>
      </c>
      <c r="CP13" s="73">
        <v>31578.699999999983</v>
      </c>
      <c r="CQ13" s="73">
        <v>29867.364799999981</v>
      </c>
      <c r="CR13" s="73">
        <v>1711.3352000000002</v>
      </c>
      <c r="CS13" s="73">
        <v>0</v>
      </c>
      <c r="CT13" s="73">
        <v>31578.699999999983</v>
      </c>
      <c r="CU13" s="73">
        <v>416507.01226199995</v>
      </c>
      <c r="CV13" s="73">
        <v>43804.107737999999</v>
      </c>
      <c r="CW13" s="73">
        <v>0</v>
      </c>
      <c r="CX13" s="73">
        <v>460311.11999999994</v>
      </c>
      <c r="CY13" s="73">
        <v>41225.871965999773</v>
      </c>
      <c r="CZ13" s="73">
        <v>22131.868033999999</v>
      </c>
      <c r="DA13" s="73">
        <v>0</v>
      </c>
      <c r="DB13" s="73">
        <v>63357.739999999772</v>
      </c>
      <c r="DC13" s="73">
        <v>8.5265128291212022E-14</v>
      </c>
      <c r="DD13" s="73">
        <v>0</v>
      </c>
      <c r="DE13" s="73">
        <v>0</v>
      </c>
      <c r="DF13" s="73">
        <v>8.5265128291212022E-14</v>
      </c>
      <c r="DG13" s="73">
        <v>8.5265128291212022E-14</v>
      </c>
      <c r="DH13" s="73">
        <v>0</v>
      </c>
      <c r="DI13" s="73">
        <v>0</v>
      </c>
      <c r="DJ13" s="73">
        <v>8.5265128291212022E-14</v>
      </c>
      <c r="DK13" s="73">
        <v>73816.210000000021</v>
      </c>
      <c r="DL13" s="73">
        <v>0</v>
      </c>
      <c r="DM13" s="73">
        <v>0</v>
      </c>
      <c r="DN13" s="73">
        <v>73816.210000000021</v>
      </c>
      <c r="DO13" s="73">
        <v>36908.100000000035</v>
      </c>
      <c r="DP13" s="73">
        <v>0</v>
      </c>
      <c r="DQ13" s="73">
        <v>0</v>
      </c>
      <c r="DR13" s="73">
        <v>36908.100000000035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5568.9399999999869</v>
      </c>
      <c r="EB13" s="73">
        <v>0</v>
      </c>
      <c r="EC13" s="73">
        <v>0</v>
      </c>
      <c r="ED13" s="73">
        <v>5568.9399999999869</v>
      </c>
      <c r="EE13" s="73">
        <v>1392.2299999999968</v>
      </c>
      <c r="EF13" s="73">
        <v>0</v>
      </c>
      <c r="EG13" s="73">
        <v>0</v>
      </c>
      <c r="EH13" s="73">
        <v>1392.2299999999968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8210887.9050536789</v>
      </c>
      <c r="ER13" s="73">
        <f t="shared" si="1"/>
        <v>1229441.6084550007</v>
      </c>
      <c r="ES13" s="73">
        <f t="shared" si="2"/>
        <v>6736189.6664913241</v>
      </c>
      <c r="ET13" s="73">
        <f t="shared" si="3"/>
        <v>16176519.180000003</v>
      </c>
      <c r="EU13" s="73">
        <f t="shared" si="4"/>
        <v>7415927.3961076783</v>
      </c>
      <c r="EV13" s="73">
        <f t="shared" si="5"/>
        <v>1189013.7594010006</v>
      </c>
      <c r="EW13" s="73">
        <f t="shared" si="6"/>
        <v>6720120.6444913242</v>
      </c>
      <c r="EX13" s="73">
        <f t="shared" si="7"/>
        <v>15325061.800000003</v>
      </c>
    </row>
    <row r="14" spans="1:154" ht="24.95" customHeight="1" x14ac:dyDescent="0.2">
      <c r="A14" s="53">
        <v>7</v>
      </c>
      <c r="B14" s="72" t="s">
        <v>79</v>
      </c>
      <c r="C14" s="73">
        <v>0</v>
      </c>
      <c r="D14" s="73">
        <v>0</v>
      </c>
      <c r="E14" s="73">
        <v>15000</v>
      </c>
      <c r="F14" s="73">
        <v>15000</v>
      </c>
      <c r="G14" s="73">
        <v>0</v>
      </c>
      <c r="H14" s="73">
        <v>0</v>
      </c>
      <c r="I14" s="73">
        <v>15000</v>
      </c>
      <c r="J14" s="73">
        <v>15000</v>
      </c>
      <c r="K14" s="73">
        <v>0</v>
      </c>
      <c r="L14" s="73">
        <v>1649</v>
      </c>
      <c r="M14" s="73">
        <v>271</v>
      </c>
      <c r="N14" s="73">
        <v>1920</v>
      </c>
      <c r="O14" s="73">
        <v>-449.46400000000006</v>
      </c>
      <c r="P14" s="73">
        <v>1649</v>
      </c>
      <c r="Q14" s="73">
        <v>271</v>
      </c>
      <c r="R14" s="73">
        <v>1470.5360000000001</v>
      </c>
      <c r="S14" s="73">
        <v>77.72</v>
      </c>
      <c r="T14" s="73">
        <v>0</v>
      </c>
      <c r="U14" s="73">
        <v>259</v>
      </c>
      <c r="V14" s="73">
        <v>336.72</v>
      </c>
      <c r="W14" s="73">
        <v>77.72</v>
      </c>
      <c r="X14" s="73">
        <v>0</v>
      </c>
      <c r="Y14" s="73">
        <v>259</v>
      </c>
      <c r="Z14" s="73">
        <v>336.72</v>
      </c>
      <c r="AA14" s="73">
        <v>2872677.3299999996</v>
      </c>
      <c r="AB14" s="73">
        <v>114826</v>
      </c>
      <c r="AC14" s="73">
        <v>3806784</v>
      </c>
      <c r="AD14" s="73">
        <v>6794287.3300000001</v>
      </c>
      <c r="AE14" s="73">
        <v>2872677.3299999996</v>
      </c>
      <c r="AF14" s="73">
        <v>114826</v>
      </c>
      <c r="AG14" s="73">
        <v>3806784</v>
      </c>
      <c r="AH14" s="73">
        <v>6794287.3300000001</v>
      </c>
      <c r="AI14" s="73">
        <v>394596</v>
      </c>
      <c r="AJ14" s="73">
        <v>662048</v>
      </c>
      <c r="AK14" s="73">
        <v>519096</v>
      </c>
      <c r="AL14" s="73">
        <v>1575740</v>
      </c>
      <c r="AM14" s="73">
        <v>394596</v>
      </c>
      <c r="AN14" s="73">
        <v>662048</v>
      </c>
      <c r="AO14" s="73">
        <v>519096</v>
      </c>
      <c r="AP14" s="73">
        <v>1575740</v>
      </c>
      <c r="AQ14" s="73">
        <v>88527</v>
      </c>
      <c r="AR14" s="73">
        <v>50015</v>
      </c>
      <c r="AS14" s="73">
        <v>34292</v>
      </c>
      <c r="AT14" s="73">
        <v>172834</v>
      </c>
      <c r="AU14" s="73">
        <v>88034.195000000007</v>
      </c>
      <c r="AV14" s="73">
        <v>50015</v>
      </c>
      <c r="AW14" s="73">
        <v>34292</v>
      </c>
      <c r="AX14" s="73">
        <v>172341.19500000001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74098</v>
      </c>
      <c r="BZ14" s="73">
        <v>74098</v>
      </c>
      <c r="CA14" s="73">
        <v>0</v>
      </c>
      <c r="CB14" s="73">
        <v>0</v>
      </c>
      <c r="CC14" s="73">
        <v>37048.949999999997</v>
      </c>
      <c r="CD14" s="73">
        <v>37048.949999999997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25553</v>
      </c>
      <c r="CN14" s="73">
        <v>0</v>
      </c>
      <c r="CO14" s="73">
        <v>0</v>
      </c>
      <c r="CP14" s="73">
        <v>25553</v>
      </c>
      <c r="CQ14" s="73">
        <v>12776.355</v>
      </c>
      <c r="CR14" s="73">
        <v>0</v>
      </c>
      <c r="CS14" s="73">
        <v>0</v>
      </c>
      <c r="CT14" s="73">
        <v>12776.355</v>
      </c>
      <c r="CU14" s="73">
        <v>371836</v>
      </c>
      <c r="CV14" s="73">
        <v>2354</v>
      </c>
      <c r="CW14" s="73">
        <v>51594</v>
      </c>
      <c r="CX14" s="73">
        <v>425784</v>
      </c>
      <c r="CY14" s="73">
        <v>46917.690000000061</v>
      </c>
      <c r="CZ14" s="73">
        <v>2354</v>
      </c>
      <c r="DA14" s="73">
        <v>46267.78726071422</v>
      </c>
      <c r="DB14" s="73">
        <v>95539.47726071428</v>
      </c>
      <c r="DC14" s="73">
        <v>0</v>
      </c>
      <c r="DD14" s="73">
        <v>5700</v>
      </c>
      <c r="DE14" s="73">
        <v>0</v>
      </c>
      <c r="DF14" s="73">
        <v>5700</v>
      </c>
      <c r="DG14" s="73">
        <v>0</v>
      </c>
      <c r="DH14" s="73">
        <v>5700</v>
      </c>
      <c r="DI14" s="73">
        <v>0</v>
      </c>
      <c r="DJ14" s="73">
        <v>5700</v>
      </c>
      <c r="DK14" s="73">
        <v>505476</v>
      </c>
      <c r="DL14" s="73">
        <v>0</v>
      </c>
      <c r="DM14" s="73">
        <v>0</v>
      </c>
      <c r="DN14" s="73">
        <v>505476</v>
      </c>
      <c r="DO14" s="73">
        <v>202190.44799999997</v>
      </c>
      <c r="DP14" s="73">
        <v>0</v>
      </c>
      <c r="DQ14" s="73">
        <v>0</v>
      </c>
      <c r="DR14" s="73">
        <v>202190.44799999997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8513</v>
      </c>
      <c r="ED14" s="73">
        <v>8513</v>
      </c>
      <c r="EE14" s="73">
        <v>0</v>
      </c>
      <c r="EF14" s="73">
        <v>0</v>
      </c>
      <c r="EG14" s="73">
        <v>5199.2950000000001</v>
      </c>
      <c r="EH14" s="73">
        <v>5199.2950000000001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4258743.05</v>
      </c>
      <c r="ER14" s="73">
        <f t="shared" si="1"/>
        <v>836592</v>
      </c>
      <c r="ES14" s="73">
        <f t="shared" si="2"/>
        <v>4509907</v>
      </c>
      <c r="ET14" s="73">
        <f t="shared" si="3"/>
        <v>9605242.0500000007</v>
      </c>
      <c r="EU14" s="73">
        <f t="shared" si="4"/>
        <v>3616820.2739999993</v>
      </c>
      <c r="EV14" s="73">
        <f t="shared" si="5"/>
        <v>836592</v>
      </c>
      <c r="EW14" s="73">
        <f t="shared" si="6"/>
        <v>4464218.0322607141</v>
      </c>
      <c r="EX14" s="73">
        <f t="shared" si="7"/>
        <v>8917630.3062607143</v>
      </c>
    </row>
    <row r="15" spans="1:154" ht="24.95" customHeight="1" x14ac:dyDescent="0.2">
      <c r="A15" s="53">
        <v>8</v>
      </c>
      <c r="B15" s="72" t="s">
        <v>87</v>
      </c>
      <c r="C15" s="73">
        <v>1264529.1499999999</v>
      </c>
      <c r="D15" s="73">
        <v>0</v>
      </c>
      <c r="E15" s="73">
        <v>0</v>
      </c>
      <c r="F15" s="73">
        <v>1264529.1499999999</v>
      </c>
      <c r="G15" s="73">
        <v>696557.67878624878</v>
      </c>
      <c r="H15" s="73">
        <v>0</v>
      </c>
      <c r="I15" s="73">
        <v>0</v>
      </c>
      <c r="J15" s="73">
        <v>696557.67878624878</v>
      </c>
      <c r="K15" s="73">
        <v>0</v>
      </c>
      <c r="L15" s="73">
        <v>2006.61</v>
      </c>
      <c r="M15" s="73">
        <v>0</v>
      </c>
      <c r="N15" s="73">
        <v>2006.61</v>
      </c>
      <c r="O15" s="73">
        <v>0</v>
      </c>
      <c r="P15" s="73">
        <v>2006.61</v>
      </c>
      <c r="Q15" s="73">
        <v>0</v>
      </c>
      <c r="R15" s="73">
        <v>2006.61</v>
      </c>
      <c r="S15" s="73">
        <v>0</v>
      </c>
      <c r="T15" s="73">
        <v>3111.4</v>
      </c>
      <c r="U15" s="73">
        <v>0</v>
      </c>
      <c r="V15" s="73">
        <v>3111.4</v>
      </c>
      <c r="W15" s="73">
        <v>0</v>
      </c>
      <c r="X15" s="73">
        <v>3111.4</v>
      </c>
      <c r="Y15" s="73">
        <v>0</v>
      </c>
      <c r="Z15" s="73">
        <v>3111.4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1181693.05</v>
      </c>
      <c r="AJ15" s="73">
        <v>4794705.1800000006</v>
      </c>
      <c r="AK15" s="73">
        <v>781217.34000000008</v>
      </c>
      <c r="AL15" s="73">
        <v>6757615.5700000003</v>
      </c>
      <c r="AM15" s="73">
        <v>758250.89500000002</v>
      </c>
      <c r="AN15" s="73">
        <v>2906455.0032137507</v>
      </c>
      <c r="AO15" s="73">
        <v>538409.95700000005</v>
      </c>
      <c r="AP15" s="73">
        <v>4203115.8552137511</v>
      </c>
      <c r="AQ15" s="73">
        <v>126771.31000000001</v>
      </c>
      <c r="AR15" s="73">
        <v>506469.71999999991</v>
      </c>
      <c r="AS15" s="73">
        <v>36657.01</v>
      </c>
      <c r="AT15" s="73">
        <v>669898.03999999992</v>
      </c>
      <c r="AU15" s="73">
        <v>79566.803000000014</v>
      </c>
      <c r="AV15" s="73">
        <v>287708.16899999988</v>
      </c>
      <c r="AW15" s="73">
        <v>23076.744000000002</v>
      </c>
      <c r="AX15" s="73">
        <v>390351.7159999999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5564.92</v>
      </c>
      <c r="CN15" s="73">
        <v>0</v>
      </c>
      <c r="CO15" s="73">
        <v>0</v>
      </c>
      <c r="CP15" s="73">
        <v>5564.92</v>
      </c>
      <c r="CQ15" s="73">
        <v>5564.92</v>
      </c>
      <c r="CR15" s="73">
        <v>0</v>
      </c>
      <c r="CS15" s="73">
        <v>0</v>
      </c>
      <c r="CT15" s="73">
        <v>5564.92</v>
      </c>
      <c r="CU15" s="73">
        <v>352371.88</v>
      </c>
      <c r="CV15" s="73">
        <v>8259.4399999999987</v>
      </c>
      <c r="CW15" s="73">
        <v>0</v>
      </c>
      <c r="CX15" s="73">
        <v>360631.32</v>
      </c>
      <c r="CY15" s="73">
        <v>300082.63</v>
      </c>
      <c r="CZ15" s="73">
        <v>8259.4399999999987</v>
      </c>
      <c r="DA15" s="73">
        <v>0</v>
      </c>
      <c r="DB15" s="73">
        <v>308342.07</v>
      </c>
      <c r="DC15" s="73">
        <v>400</v>
      </c>
      <c r="DD15" s="73">
        <v>750</v>
      </c>
      <c r="DE15" s="73">
        <v>0</v>
      </c>
      <c r="DF15" s="73">
        <v>1150</v>
      </c>
      <c r="DG15" s="73">
        <v>400</v>
      </c>
      <c r="DH15" s="73">
        <v>750</v>
      </c>
      <c r="DI15" s="73">
        <v>0</v>
      </c>
      <c r="DJ15" s="73">
        <v>1150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53335.979999999996</v>
      </c>
      <c r="DU15" s="73">
        <v>0</v>
      </c>
      <c r="DV15" s="73">
        <v>53335.979999999996</v>
      </c>
      <c r="DW15" s="73">
        <v>0</v>
      </c>
      <c r="DX15" s="73">
        <v>53335.979999999996</v>
      </c>
      <c r="DY15" s="73">
        <v>0</v>
      </c>
      <c r="DZ15" s="73">
        <v>53335.979999999996</v>
      </c>
      <c r="EA15" s="73">
        <v>45873.25</v>
      </c>
      <c r="EB15" s="73">
        <v>0</v>
      </c>
      <c r="EC15" s="73">
        <v>0</v>
      </c>
      <c r="ED15" s="73">
        <v>45873.25</v>
      </c>
      <c r="EE15" s="73">
        <v>45873.25</v>
      </c>
      <c r="EF15" s="73">
        <v>0</v>
      </c>
      <c r="EG15" s="73">
        <v>0</v>
      </c>
      <c r="EH15" s="73">
        <v>45873.25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2977203.56</v>
      </c>
      <c r="ER15" s="73">
        <f t="shared" si="1"/>
        <v>5368638.330000001</v>
      </c>
      <c r="ES15" s="73">
        <f t="shared" si="2"/>
        <v>817874.35000000009</v>
      </c>
      <c r="ET15" s="73">
        <f t="shared" si="3"/>
        <v>9163716.2400000002</v>
      </c>
      <c r="EU15" s="73">
        <f t="shared" si="4"/>
        <v>1886296.176786249</v>
      </c>
      <c r="EV15" s="73">
        <f t="shared" si="5"/>
        <v>3261626.6022137501</v>
      </c>
      <c r="EW15" s="73">
        <f t="shared" si="6"/>
        <v>561486.701</v>
      </c>
      <c r="EX15" s="73">
        <f t="shared" si="7"/>
        <v>5709409.4800000004</v>
      </c>
    </row>
    <row r="16" spans="1:154" ht="24.95" customHeight="1" x14ac:dyDescent="0.2">
      <c r="A16" s="53">
        <v>9</v>
      </c>
      <c r="B16" s="72" t="s">
        <v>80</v>
      </c>
      <c r="C16" s="73">
        <v>20000</v>
      </c>
      <c r="D16" s="73">
        <v>1100.81</v>
      </c>
      <c r="E16" s="73">
        <v>0</v>
      </c>
      <c r="F16" s="73">
        <v>21100.81</v>
      </c>
      <c r="G16" s="73">
        <v>2000</v>
      </c>
      <c r="H16" s="73">
        <v>440.32399999999996</v>
      </c>
      <c r="I16" s="73">
        <v>0</v>
      </c>
      <c r="J16" s="73">
        <v>2440.3240000000001</v>
      </c>
      <c r="K16" s="73">
        <v>2006.25</v>
      </c>
      <c r="L16" s="73">
        <v>95686.28</v>
      </c>
      <c r="M16" s="73">
        <v>0</v>
      </c>
      <c r="N16" s="73">
        <v>97692.53</v>
      </c>
      <c r="O16" s="73">
        <v>200.625</v>
      </c>
      <c r="P16" s="73">
        <v>95686.28</v>
      </c>
      <c r="Q16" s="73">
        <v>0</v>
      </c>
      <c r="R16" s="73">
        <v>95886.904999999999</v>
      </c>
      <c r="S16" s="73">
        <v>3000</v>
      </c>
      <c r="T16" s="73">
        <v>0</v>
      </c>
      <c r="U16" s="73">
        <v>0</v>
      </c>
      <c r="V16" s="73">
        <v>3000</v>
      </c>
      <c r="W16" s="73">
        <v>300</v>
      </c>
      <c r="X16" s="73">
        <v>0</v>
      </c>
      <c r="Y16" s="73">
        <v>0</v>
      </c>
      <c r="Z16" s="73">
        <v>300</v>
      </c>
      <c r="AA16" s="73">
        <v>4380727.0965999253</v>
      </c>
      <c r="AB16" s="73">
        <v>11432.639300000692</v>
      </c>
      <c r="AC16" s="73">
        <v>385619.18720000004</v>
      </c>
      <c r="AD16" s="73">
        <v>4777778.9230999257</v>
      </c>
      <c r="AE16" s="73">
        <v>1888050.6696396908</v>
      </c>
      <c r="AF16" s="73">
        <v>4323.1290800000661</v>
      </c>
      <c r="AG16" s="73">
        <v>382207.79966000002</v>
      </c>
      <c r="AH16" s="73">
        <v>2274581.5983796911</v>
      </c>
      <c r="AI16" s="73">
        <v>309539.62</v>
      </c>
      <c r="AJ16" s="73">
        <v>422397.57270800002</v>
      </c>
      <c r="AK16" s="73">
        <v>0</v>
      </c>
      <c r="AL16" s="73">
        <v>731937.19270800008</v>
      </c>
      <c r="AM16" s="73">
        <v>301311.94</v>
      </c>
      <c r="AN16" s="73">
        <v>398966.403942</v>
      </c>
      <c r="AO16" s="73">
        <v>0</v>
      </c>
      <c r="AP16" s="73">
        <v>700278.34394200006</v>
      </c>
      <c r="AQ16" s="73">
        <v>133009.84000000003</v>
      </c>
      <c r="AR16" s="73">
        <v>33842.660000000003</v>
      </c>
      <c r="AS16" s="73">
        <v>0</v>
      </c>
      <c r="AT16" s="73">
        <v>166852.50000000003</v>
      </c>
      <c r="AU16" s="73">
        <v>52162.830000000016</v>
      </c>
      <c r="AV16" s="73">
        <v>33793.060000000005</v>
      </c>
      <c r="AW16" s="73">
        <v>0</v>
      </c>
      <c r="AX16" s="73">
        <v>85955.890000000014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823949.79495399992</v>
      </c>
      <c r="BH16" s="73">
        <v>0</v>
      </c>
      <c r="BI16" s="73">
        <v>0</v>
      </c>
      <c r="BJ16" s="73">
        <v>823949.79495399992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89056.84</v>
      </c>
      <c r="CN16" s="73">
        <v>0</v>
      </c>
      <c r="CO16" s="73">
        <v>0</v>
      </c>
      <c r="CP16" s="73">
        <v>89056.84</v>
      </c>
      <c r="CQ16" s="73">
        <v>45226.643815972871</v>
      </c>
      <c r="CR16" s="73">
        <v>0</v>
      </c>
      <c r="CS16" s="73">
        <v>0</v>
      </c>
      <c r="CT16" s="73">
        <v>45226.643815972871</v>
      </c>
      <c r="CU16" s="73">
        <v>65721.790000000008</v>
      </c>
      <c r="CV16" s="73">
        <v>320155.71000000002</v>
      </c>
      <c r="CW16" s="73">
        <v>0</v>
      </c>
      <c r="CX16" s="73">
        <v>385877.5</v>
      </c>
      <c r="CY16" s="73">
        <v>29277.406156126512</v>
      </c>
      <c r="CZ16" s="73">
        <v>78032.370000000024</v>
      </c>
      <c r="DA16" s="73">
        <v>0</v>
      </c>
      <c r="DB16" s="73">
        <v>107309.77615612654</v>
      </c>
      <c r="DC16" s="73">
        <v>0</v>
      </c>
      <c r="DD16" s="73">
        <v>2980.73</v>
      </c>
      <c r="DE16" s="73">
        <v>0</v>
      </c>
      <c r="DF16" s="73">
        <v>2980.73</v>
      </c>
      <c r="DG16" s="73">
        <v>0</v>
      </c>
      <c r="DH16" s="73">
        <v>2980.73</v>
      </c>
      <c r="DI16" s="73">
        <v>0</v>
      </c>
      <c r="DJ16" s="73">
        <v>2980.73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8227.81</v>
      </c>
      <c r="EB16" s="73">
        <v>0</v>
      </c>
      <c r="EC16" s="73">
        <v>0</v>
      </c>
      <c r="ED16" s="73">
        <v>8227.81</v>
      </c>
      <c r="EE16" s="73">
        <v>2489.7209999999995</v>
      </c>
      <c r="EF16" s="73">
        <v>0</v>
      </c>
      <c r="EG16" s="73">
        <v>0</v>
      </c>
      <c r="EH16" s="73">
        <v>2489.7209999999995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5835239.0415539248</v>
      </c>
      <c r="ER16" s="73">
        <f t="shared" si="1"/>
        <v>887596.40200800076</v>
      </c>
      <c r="ES16" s="73">
        <f t="shared" si="2"/>
        <v>385619.18720000004</v>
      </c>
      <c r="ET16" s="73">
        <f t="shared" si="3"/>
        <v>7108454.6307619261</v>
      </c>
      <c r="EU16" s="73">
        <f t="shared" si="4"/>
        <v>2321019.83561179</v>
      </c>
      <c r="EV16" s="73">
        <f t="shared" si="5"/>
        <v>614222.29702200007</v>
      </c>
      <c r="EW16" s="73">
        <f t="shared" si="6"/>
        <v>382207.79966000002</v>
      </c>
      <c r="EX16" s="73">
        <f t="shared" si="7"/>
        <v>3317449.9322937904</v>
      </c>
    </row>
    <row r="17" spans="1:154" ht="24.95" customHeight="1" x14ac:dyDescent="0.2">
      <c r="A17" s="53">
        <v>10</v>
      </c>
      <c r="B17" s="72" t="s">
        <v>82</v>
      </c>
      <c r="C17" s="73">
        <v>7500</v>
      </c>
      <c r="D17" s="73">
        <v>0</v>
      </c>
      <c r="E17" s="73">
        <v>26000</v>
      </c>
      <c r="F17" s="73">
        <v>33500</v>
      </c>
      <c r="G17" s="73">
        <v>7500</v>
      </c>
      <c r="H17" s="73">
        <v>0</v>
      </c>
      <c r="I17" s="73">
        <v>26000</v>
      </c>
      <c r="J17" s="73">
        <v>33500</v>
      </c>
      <c r="K17" s="73">
        <v>0</v>
      </c>
      <c r="L17" s="73">
        <v>10049.290000000001</v>
      </c>
      <c r="M17" s="73">
        <v>0</v>
      </c>
      <c r="N17" s="73">
        <v>10049.290000000001</v>
      </c>
      <c r="O17" s="73">
        <v>0</v>
      </c>
      <c r="P17" s="73">
        <v>10049.290000000001</v>
      </c>
      <c r="Q17" s="73">
        <v>0</v>
      </c>
      <c r="R17" s="73">
        <v>10049.290000000001</v>
      </c>
      <c r="S17" s="73">
        <v>0</v>
      </c>
      <c r="T17" s="73">
        <v>0</v>
      </c>
      <c r="U17" s="73">
        <v>676.3</v>
      </c>
      <c r="V17" s="73">
        <v>676.3</v>
      </c>
      <c r="W17" s="73">
        <v>0</v>
      </c>
      <c r="X17" s="73">
        <v>0</v>
      </c>
      <c r="Y17" s="73">
        <v>338.15</v>
      </c>
      <c r="Z17" s="73">
        <v>338.15</v>
      </c>
      <c r="AA17" s="73">
        <v>1477820.1410956408</v>
      </c>
      <c r="AB17" s="73">
        <v>121041.66008603969</v>
      </c>
      <c r="AC17" s="73">
        <v>2549597.7688183198</v>
      </c>
      <c r="AD17" s="73">
        <v>4148459.5700000003</v>
      </c>
      <c r="AE17" s="73">
        <v>1477820.1410956408</v>
      </c>
      <c r="AF17" s="73">
        <v>121041.66008603969</v>
      </c>
      <c r="AG17" s="73">
        <v>2549597.7688183198</v>
      </c>
      <c r="AH17" s="73">
        <v>4148459.5700000003</v>
      </c>
      <c r="AI17" s="73">
        <v>52281.85</v>
      </c>
      <c r="AJ17" s="73">
        <v>114441.54</v>
      </c>
      <c r="AK17" s="73">
        <v>1730466.6299999994</v>
      </c>
      <c r="AL17" s="73">
        <v>1897190.0199999993</v>
      </c>
      <c r="AM17" s="73">
        <v>36149.279999999999</v>
      </c>
      <c r="AN17" s="73">
        <v>76244.38</v>
      </c>
      <c r="AO17" s="73">
        <v>1059064.7199999995</v>
      </c>
      <c r="AP17" s="73">
        <v>1171458.3799999994</v>
      </c>
      <c r="AQ17" s="73">
        <v>14852.57</v>
      </c>
      <c r="AR17" s="73">
        <v>4591.8500000000004</v>
      </c>
      <c r="AS17" s="73">
        <v>254598.55999999997</v>
      </c>
      <c r="AT17" s="73">
        <v>274042.98</v>
      </c>
      <c r="AU17" s="73">
        <v>12615.05</v>
      </c>
      <c r="AV17" s="73">
        <v>2970.8700000000003</v>
      </c>
      <c r="AW17" s="73">
        <v>152573.25999999995</v>
      </c>
      <c r="AX17" s="73">
        <v>168159.17999999996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3054.38</v>
      </c>
      <c r="CN17" s="73">
        <v>0</v>
      </c>
      <c r="CO17" s="73">
        <v>0</v>
      </c>
      <c r="CP17" s="73">
        <v>3054.38</v>
      </c>
      <c r="CQ17" s="73">
        <v>890.40000000000009</v>
      </c>
      <c r="CR17" s="73">
        <v>0</v>
      </c>
      <c r="CS17" s="73">
        <v>0</v>
      </c>
      <c r="CT17" s="73">
        <v>890.40000000000009</v>
      </c>
      <c r="CU17" s="73">
        <v>217678.49000000005</v>
      </c>
      <c r="CV17" s="73">
        <v>34594.800000000003</v>
      </c>
      <c r="CW17" s="73">
        <v>0</v>
      </c>
      <c r="CX17" s="73">
        <v>252273.29000000004</v>
      </c>
      <c r="CY17" s="73">
        <v>63972.309999999969</v>
      </c>
      <c r="CZ17" s="73">
        <v>6918.9600000000028</v>
      </c>
      <c r="DA17" s="73">
        <v>0</v>
      </c>
      <c r="DB17" s="73">
        <v>70891.269999999975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39116</v>
      </c>
      <c r="DL17" s="73">
        <v>0</v>
      </c>
      <c r="DM17" s="73">
        <v>0</v>
      </c>
      <c r="DN17" s="73">
        <v>39116</v>
      </c>
      <c r="DO17" s="73">
        <v>39116</v>
      </c>
      <c r="DP17" s="73">
        <v>0</v>
      </c>
      <c r="DQ17" s="73">
        <v>0</v>
      </c>
      <c r="DR17" s="73">
        <v>39116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1812303.4310956409</v>
      </c>
      <c r="ER17" s="73">
        <f t="shared" si="1"/>
        <v>284719.14008603973</v>
      </c>
      <c r="ES17" s="73">
        <f t="shared" si="2"/>
        <v>4561339.2588183181</v>
      </c>
      <c r="ET17" s="73">
        <f t="shared" si="3"/>
        <v>6658361.8300000001</v>
      </c>
      <c r="EU17" s="73">
        <f t="shared" si="4"/>
        <v>1638063.1810956409</v>
      </c>
      <c r="EV17" s="73">
        <f t="shared" si="5"/>
        <v>217225.16008603969</v>
      </c>
      <c r="EW17" s="73">
        <f t="shared" si="6"/>
        <v>3787573.8988183187</v>
      </c>
      <c r="EX17" s="73">
        <f t="shared" si="7"/>
        <v>5642862.2399999993</v>
      </c>
    </row>
    <row r="18" spans="1:154" ht="24.95" customHeight="1" x14ac:dyDescent="0.2">
      <c r="A18" s="53">
        <v>11</v>
      </c>
      <c r="B18" s="72" t="s">
        <v>84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962.46</v>
      </c>
      <c r="M18" s="73">
        <v>0</v>
      </c>
      <c r="N18" s="73">
        <v>962.46</v>
      </c>
      <c r="O18" s="73">
        <v>0</v>
      </c>
      <c r="P18" s="73">
        <v>962.46</v>
      </c>
      <c r="Q18" s="73">
        <v>0</v>
      </c>
      <c r="R18" s="73">
        <v>962.46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1583882.49</v>
      </c>
      <c r="AB18" s="73">
        <v>507821.34</v>
      </c>
      <c r="AC18" s="73">
        <v>390990.29</v>
      </c>
      <c r="AD18" s="73">
        <v>2482694.12</v>
      </c>
      <c r="AE18" s="73">
        <v>1583882.49</v>
      </c>
      <c r="AF18" s="73">
        <v>507821.34</v>
      </c>
      <c r="AG18" s="73">
        <v>390990.29</v>
      </c>
      <c r="AH18" s="73">
        <v>2482694.12</v>
      </c>
      <c r="AI18" s="73">
        <v>267217.15999999997</v>
      </c>
      <c r="AJ18" s="73">
        <v>39572.82</v>
      </c>
      <c r="AK18" s="73">
        <v>501013.35</v>
      </c>
      <c r="AL18" s="73">
        <v>807803.33</v>
      </c>
      <c r="AM18" s="73">
        <v>165358.24199999997</v>
      </c>
      <c r="AN18" s="73">
        <v>38429.125</v>
      </c>
      <c r="AO18" s="73">
        <v>420634.98199999996</v>
      </c>
      <c r="AP18" s="73">
        <v>624422.34899999993</v>
      </c>
      <c r="AQ18" s="73">
        <v>28155.72</v>
      </c>
      <c r="AR18" s="73">
        <v>3486.59</v>
      </c>
      <c r="AS18" s="73">
        <v>15368.34</v>
      </c>
      <c r="AT18" s="73">
        <v>47010.65</v>
      </c>
      <c r="AU18" s="73">
        <v>23139.499000000003</v>
      </c>
      <c r="AV18" s="73">
        <v>3486.59</v>
      </c>
      <c r="AW18" s="73">
        <v>13262.74</v>
      </c>
      <c r="AX18" s="73">
        <v>39888.829000000005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3">
        <v>16252.77</v>
      </c>
      <c r="CV18" s="73">
        <v>854491.93</v>
      </c>
      <c r="CW18" s="73">
        <v>0</v>
      </c>
      <c r="CX18" s="73">
        <v>870744.70000000007</v>
      </c>
      <c r="CY18" s="73">
        <v>13928.37</v>
      </c>
      <c r="CZ18" s="73">
        <v>847828.34600000002</v>
      </c>
      <c r="DA18" s="73">
        <v>0</v>
      </c>
      <c r="DB18" s="73">
        <v>861756.71600000001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190</v>
      </c>
      <c r="EB18" s="73">
        <v>0</v>
      </c>
      <c r="EC18" s="73">
        <v>0</v>
      </c>
      <c r="ED18" s="73">
        <v>190</v>
      </c>
      <c r="EE18" s="73">
        <v>38</v>
      </c>
      <c r="EF18" s="73">
        <v>0</v>
      </c>
      <c r="EG18" s="73">
        <v>0</v>
      </c>
      <c r="EH18" s="73">
        <v>38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1895698.14</v>
      </c>
      <c r="ER18" s="73">
        <f t="shared" si="1"/>
        <v>1406335.1400000001</v>
      </c>
      <c r="ES18" s="73">
        <f t="shared" si="2"/>
        <v>907371.97999999986</v>
      </c>
      <c r="ET18" s="73">
        <f t="shared" si="3"/>
        <v>4209405.26</v>
      </c>
      <c r="EU18" s="73">
        <f t="shared" si="4"/>
        <v>1786346.601</v>
      </c>
      <c r="EV18" s="73">
        <f t="shared" si="5"/>
        <v>1398527.861</v>
      </c>
      <c r="EW18" s="73">
        <f t="shared" si="6"/>
        <v>824888.01199999987</v>
      </c>
      <c r="EX18" s="73">
        <f t="shared" si="7"/>
        <v>4009762.4739999999</v>
      </c>
    </row>
    <row r="19" spans="1:154" ht="24.95" customHeight="1" x14ac:dyDescent="0.2">
      <c r="A19" s="53">
        <v>12</v>
      </c>
      <c r="B19" s="72" t="s">
        <v>88</v>
      </c>
      <c r="C19" s="73">
        <v>13000</v>
      </c>
      <c r="D19" s="73">
        <v>0</v>
      </c>
      <c r="E19" s="73">
        <v>0</v>
      </c>
      <c r="F19" s="73">
        <v>13000</v>
      </c>
      <c r="G19" s="73">
        <v>13000</v>
      </c>
      <c r="H19" s="73">
        <v>0</v>
      </c>
      <c r="I19" s="73">
        <v>0</v>
      </c>
      <c r="J19" s="73">
        <v>13000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1242331.99</v>
      </c>
      <c r="AB19" s="73">
        <v>0</v>
      </c>
      <c r="AC19" s="73">
        <v>51009</v>
      </c>
      <c r="AD19" s="73">
        <v>1293340.99</v>
      </c>
      <c r="AE19" s="73">
        <v>1242331.99</v>
      </c>
      <c r="AF19" s="73">
        <v>0</v>
      </c>
      <c r="AG19" s="73">
        <v>51009</v>
      </c>
      <c r="AH19" s="73">
        <v>1293340.99</v>
      </c>
      <c r="AI19" s="73">
        <v>515487.60000000003</v>
      </c>
      <c r="AJ19" s="73">
        <v>476455</v>
      </c>
      <c r="AK19" s="73">
        <v>0</v>
      </c>
      <c r="AL19" s="73">
        <v>991942.60000000009</v>
      </c>
      <c r="AM19" s="73">
        <v>515487.60000000003</v>
      </c>
      <c r="AN19" s="73">
        <v>476455</v>
      </c>
      <c r="AO19" s="73">
        <v>0</v>
      </c>
      <c r="AP19" s="73">
        <v>991942.60000000009</v>
      </c>
      <c r="AQ19" s="73">
        <v>52767.09</v>
      </c>
      <c r="AR19" s="73">
        <v>82156</v>
      </c>
      <c r="AS19" s="73">
        <v>0</v>
      </c>
      <c r="AT19" s="73">
        <v>134923.09</v>
      </c>
      <c r="AU19" s="73">
        <v>52767.09</v>
      </c>
      <c r="AV19" s="73">
        <v>82156</v>
      </c>
      <c r="AW19" s="73">
        <v>0</v>
      </c>
      <c r="AX19" s="73">
        <v>134923.09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2603.0700000000002</v>
      </c>
      <c r="CN19" s="73">
        <v>0</v>
      </c>
      <c r="CO19" s="73">
        <v>0</v>
      </c>
      <c r="CP19" s="73">
        <v>2603.0700000000002</v>
      </c>
      <c r="CQ19" s="73">
        <v>2603.0700000000002</v>
      </c>
      <c r="CR19" s="73">
        <v>0</v>
      </c>
      <c r="CS19" s="73">
        <v>0</v>
      </c>
      <c r="CT19" s="73">
        <v>2603.0700000000002</v>
      </c>
      <c r="CU19" s="73">
        <v>28195.83</v>
      </c>
      <c r="CV19" s="73">
        <v>653.13</v>
      </c>
      <c r="CW19" s="73">
        <v>0</v>
      </c>
      <c r="CX19" s="73">
        <v>28848.960000000003</v>
      </c>
      <c r="CY19" s="73">
        <v>28195.83</v>
      </c>
      <c r="CZ19" s="73">
        <v>653.13</v>
      </c>
      <c r="DA19" s="73">
        <v>0</v>
      </c>
      <c r="DB19" s="73">
        <v>28848.960000000003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4849.28</v>
      </c>
      <c r="DL19" s="73">
        <v>0</v>
      </c>
      <c r="DM19" s="73">
        <v>0</v>
      </c>
      <c r="DN19" s="73">
        <v>4849.28</v>
      </c>
      <c r="DO19" s="73">
        <v>4849.28</v>
      </c>
      <c r="DP19" s="73">
        <v>0</v>
      </c>
      <c r="DQ19" s="73">
        <v>0</v>
      </c>
      <c r="DR19" s="73">
        <v>4849.28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8690.2799999999988</v>
      </c>
      <c r="EB19" s="73">
        <v>318</v>
      </c>
      <c r="EC19" s="73">
        <v>0</v>
      </c>
      <c r="ED19" s="73">
        <v>9008.2799999999988</v>
      </c>
      <c r="EE19" s="73">
        <v>8690.2799999999988</v>
      </c>
      <c r="EF19" s="73">
        <v>318</v>
      </c>
      <c r="EG19" s="73">
        <v>0</v>
      </c>
      <c r="EH19" s="73">
        <v>9008.2799999999988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1867925.1400000004</v>
      </c>
      <c r="ER19" s="73">
        <f t="shared" si="1"/>
        <v>559582.13</v>
      </c>
      <c r="ES19" s="73">
        <f t="shared" si="2"/>
        <v>51009</v>
      </c>
      <c r="ET19" s="73">
        <f t="shared" si="3"/>
        <v>2478516.2699999991</v>
      </c>
      <c r="EU19" s="73">
        <f t="shared" si="4"/>
        <v>1867925.1400000004</v>
      </c>
      <c r="EV19" s="73">
        <f t="shared" si="5"/>
        <v>559582.13</v>
      </c>
      <c r="EW19" s="73">
        <f t="shared" si="6"/>
        <v>51009</v>
      </c>
      <c r="EX19" s="73">
        <f t="shared" si="7"/>
        <v>2478516.2699999991</v>
      </c>
    </row>
    <row r="20" spans="1:154" ht="24.95" customHeight="1" x14ac:dyDescent="0.2">
      <c r="A20" s="53">
        <v>13</v>
      </c>
      <c r="B20" s="72" t="s">
        <v>56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370051.76698588615</v>
      </c>
      <c r="AB20" s="73">
        <v>127065.53639712918</v>
      </c>
      <c r="AC20" s="73">
        <v>196302.92661698462</v>
      </c>
      <c r="AD20" s="73">
        <v>693420.23</v>
      </c>
      <c r="AE20" s="73">
        <v>370051.76698588615</v>
      </c>
      <c r="AF20" s="73">
        <v>127065.53639712918</v>
      </c>
      <c r="AG20" s="73">
        <v>196302.92661698462</v>
      </c>
      <c r="AH20" s="73">
        <v>693420.23</v>
      </c>
      <c r="AI20" s="73">
        <v>28464.65</v>
      </c>
      <c r="AJ20" s="73">
        <v>6255.4</v>
      </c>
      <c r="AK20" s="73">
        <v>0</v>
      </c>
      <c r="AL20" s="73">
        <v>34720.050000000003</v>
      </c>
      <c r="AM20" s="73">
        <v>26507.736956521741</v>
      </c>
      <c r="AN20" s="73">
        <v>3712.9999999999995</v>
      </c>
      <c r="AO20" s="73">
        <v>0</v>
      </c>
      <c r="AP20" s="73">
        <v>30220.736956521741</v>
      </c>
      <c r="AQ20" s="73">
        <v>0</v>
      </c>
      <c r="AR20" s="73">
        <v>385</v>
      </c>
      <c r="AS20" s="73">
        <v>0</v>
      </c>
      <c r="AT20" s="73">
        <v>385</v>
      </c>
      <c r="AU20" s="73">
        <v>0</v>
      </c>
      <c r="AV20" s="73">
        <v>385</v>
      </c>
      <c r="AW20" s="73">
        <v>0</v>
      </c>
      <c r="AX20" s="73">
        <v>385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398516.41698588617</v>
      </c>
      <c r="ER20" s="73">
        <f t="shared" si="1"/>
        <v>133705.93639712918</v>
      </c>
      <c r="ES20" s="73">
        <f t="shared" si="2"/>
        <v>196302.92661698462</v>
      </c>
      <c r="ET20" s="73">
        <f t="shared" si="3"/>
        <v>728525.28</v>
      </c>
      <c r="EU20" s="73">
        <f t="shared" si="4"/>
        <v>396559.5039424079</v>
      </c>
      <c r="EV20" s="73">
        <f t="shared" si="5"/>
        <v>131163.53639712918</v>
      </c>
      <c r="EW20" s="73">
        <f t="shared" si="6"/>
        <v>196302.92661698462</v>
      </c>
      <c r="EX20" s="73">
        <f t="shared" si="7"/>
        <v>724025.96695652173</v>
      </c>
    </row>
    <row r="21" spans="1:154" ht="24.95" customHeight="1" x14ac:dyDescent="0.2">
      <c r="A21" s="53">
        <v>14</v>
      </c>
      <c r="B21" s="74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3068.48</v>
      </c>
      <c r="AB21" s="73">
        <v>0</v>
      </c>
      <c r="AC21" s="73">
        <v>504097.58</v>
      </c>
      <c r="AD21" s="73">
        <v>507166.06</v>
      </c>
      <c r="AE21" s="73">
        <v>3068.48</v>
      </c>
      <c r="AF21" s="73">
        <v>0</v>
      </c>
      <c r="AG21" s="73">
        <v>504097.58</v>
      </c>
      <c r="AH21" s="73">
        <v>507166.06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3068.48</v>
      </c>
      <c r="ER21" s="73">
        <f t="shared" si="1"/>
        <v>0</v>
      </c>
      <c r="ES21" s="73">
        <f t="shared" si="2"/>
        <v>504097.58</v>
      </c>
      <c r="ET21" s="73">
        <f t="shared" si="3"/>
        <v>507166.06</v>
      </c>
      <c r="EU21" s="73">
        <f t="shared" si="4"/>
        <v>3068.48</v>
      </c>
      <c r="EV21" s="73">
        <f t="shared" si="5"/>
        <v>0</v>
      </c>
      <c r="EW21" s="73">
        <f t="shared" si="6"/>
        <v>504097.58</v>
      </c>
      <c r="EX21" s="73">
        <f t="shared" si="7"/>
        <v>507166.06</v>
      </c>
    </row>
    <row r="22" spans="1:154" ht="24.95" customHeight="1" x14ac:dyDescent="0.2">
      <c r="A22" s="53">
        <v>15</v>
      </c>
      <c r="B22" s="74" t="s">
        <v>89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1709.23</v>
      </c>
      <c r="M22" s="73">
        <v>0</v>
      </c>
      <c r="N22" s="73">
        <v>1709.23</v>
      </c>
      <c r="O22" s="73">
        <v>0</v>
      </c>
      <c r="P22" s="73">
        <v>1709.23</v>
      </c>
      <c r="Q22" s="73">
        <v>0</v>
      </c>
      <c r="R22" s="73">
        <v>1709.23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2557.75</v>
      </c>
      <c r="AJ22" s="73">
        <v>9659.93</v>
      </c>
      <c r="AK22" s="73">
        <v>0</v>
      </c>
      <c r="AL22" s="73">
        <v>12217.68</v>
      </c>
      <c r="AM22" s="73">
        <v>2557.75</v>
      </c>
      <c r="AN22" s="73">
        <v>9659.93</v>
      </c>
      <c r="AO22" s="73">
        <v>0</v>
      </c>
      <c r="AP22" s="73">
        <v>12217.68</v>
      </c>
      <c r="AQ22" s="73">
        <v>0</v>
      </c>
      <c r="AR22" s="73">
        <v>1575</v>
      </c>
      <c r="AS22" s="73">
        <v>0</v>
      </c>
      <c r="AT22" s="73">
        <v>1575</v>
      </c>
      <c r="AU22" s="73">
        <v>0</v>
      </c>
      <c r="AV22" s="73">
        <v>1575</v>
      </c>
      <c r="AW22" s="73">
        <v>0</v>
      </c>
      <c r="AX22" s="73">
        <v>1575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37682.21</v>
      </c>
      <c r="DL22" s="73">
        <v>0</v>
      </c>
      <c r="DM22" s="73">
        <v>0</v>
      </c>
      <c r="DN22" s="73">
        <v>37682.21</v>
      </c>
      <c r="DO22" s="73">
        <v>37682.21</v>
      </c>
      <c r="DP22" s="73">
        <v>0</v>
      </c>
      <c r="DQ22" s="73">
        <v>0</v>
      </c>
      <c r="DR22" s="73">
        <v>37682.21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40239.96</v>
      </c>
      <c r="ER22" s="73">
        <f t="shared" si="1"/>
        <v>12944.16</v>
      </c>
      <c r="ES22" s="73">
        <f t="shared" si="2"/>
        <v>0</v>
      </c>
      <c r="ET22" s="73">
        <f t="shared" si="3"/>
        <v>53184.119999999995</v>
      </c>
      <c r="EU22" s="73">
        <f t="shared" si="4"/>
        <v>40239.96</v>
      </c>
      <c r="EV22" s="73">
        <f t="shared" si="5"/>
        <v>12944.16</v>
      </c>
      <c r="EW22" s="73">
        <f t="shared" si="6"/>
        <v>0</v>
      </c>
      <c r="EX22" s="73">
        <f t="shared" si="7"/>
        <v>53184.119999999995</v>
      </c>
    </row>
    <row r="23" spans="1:154" ht="24.95" customHeight="1" x14ac:dyDescent="0.2">
      <c r="A23" s="53">
        <v>16</v>
      </c>
      <c r="B23" s="74" t="s">
        <v>83</v>
      </c>
      <c r="C23" s="73">
        <v>457.42</v>
      </c>
      <c r="D23" s="73">
        <v>0</v>
      </c>
      <c r="E23" s="73">
        <v>0</v>
      </c>
      <c r="F23" s="73">
        <v>457.42</v>
      </c>
      <c r="G23" s="73">
        <v>457.42</v>
      </c>
      <c r="H23" s="73">
        <v>0</v>
      </c>
      <c r="I23" s="73">
        <v>0</v>
      </c>
      <c r="J23" s="73">
        <v>457.42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35527.33</v>
      </c>
      <c r="AJ23" s="73">
        <v>0</v>
      </c>
      <c r="AK23" s="73">
        <v>0</v>
      </c>
      <c r="AL23" s="73">
        <v>35527.33</v>
      </c>
      <c r="AM23" s="73">
        <v>35527.33</v>
      </c>
      <c r="AN23" s="73">
        <v>0</v>
      </c>
      <c r="AO23" s="73">
        <v>0</v>
      </c>
      <c r="AP23" s="73">
        <v>35527.33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35984.75</v>
      </c>
      <c r="ER23" s="73">
        <f t="shared" si="1"/>
        <v>0</v>
      </c>
      <c r="ES23" s="73">
        <f t="shared" si="2"/>
        <v>0</v>
      </c>
      <c r="ET23" s="73">
        <f t="shared" si="3"/>
        <v>35984.75</v>
      </c>
      <c r="EU23" s="73">
        <f t="shared" si="4"/>
        <v>35984.75</v>
      </c>
      <c r="EV23" s="73">
        <f t="shared" si="5"/>
        <v>0</v>
      </c>
      <c r="EW23" s="73">
        <f t="shared" si="6"/>
        <v>0</v>
      </c>
      <c r="EX23" s="73">
        <f t="shared" si="7"/>
        <v>35984.75</v>
      </c>
    </row>
    <row r="24" spans="1:154" x14ac:dyDescent="0.2">
      <c r="A24" s="55"/>
      <c r="B24" s="81" t="s">
        <v>1</v>
      </c>
      <c r="C24" s="76">
        <f t="shared" ref="C24" si="8">SUM(C8:C23)</f>
        <v>2439787.34081</v>
      </c>
      <c r="D24" s="76">
        <f t="shared" ref="D24" si="9">SUM(D8:D23)</f>
        <v>3666824.7691899957</v>
      </c>
      <c r="E24" s="76">
        <f t="shared" ref="E24" si="10">SUM(E8:E23)</f>
        <v>823000</v>
      </c>
      <c r="F24" s="76">
        <f t="shared" ref="F24" si="11">SUM(F8:F23)</f>
        <v>6929612.1099999947</v>
      </c>
      <c r="G24" s="76">
        <f t="shared" ref="G24" si="12">SUM(G8:G23)</f>
        <v>1241178.2100367947</v>
      </c>
      <c r="H24" s="76">
        <f t="shared" ref="H24" si="13">SUM(H8:H23)</f>
        <v>3325376.3563513691</v>
      </c>
      <c r="I24" s="76">
        <f t="shared" ref="I24" si="14">SUM(I8:I23)</f>
        <v>785377.36639808107</v>
      </c>
      <c r="J24" s="76">
        <f t="shared" ref="J24" si="15">SUM(J8:J23)</f>
        <v>5351931.9327862449</v>
      </c>
      <c r="K24" s="76">
        <f t="shared" ref="K24" si="16">SUM(K8:K23)</f>
        <v>164598.47</v>
      </c>
      <c r="L24" s="76">
        <f t="shared" ref="L24" si="17">SUM(L8:L23)</f>
        <v>345184.92999999993</v>
      </c>
      <c r="M24" s="76">
        <f t="shared" ref="M24" si="18">SUM(M8:M23)</f>
        <v>271</v>
      </c>
      <c r="N24" s="76">
        <f t="shared" ref="N24" si="19">SUM(N8:N23)</f>
        <v>510054.40000000002</v>
      </c>
      <c r="O24" s="76">
        <f t="shared" ref="O24" si="20">SUM(O8:O23)</f>
        <v>162343.38099999999</v>
      </c>
      <c r="P24" s="76">
        <f t="shared" ref="P24" si="21">SUM(P8:P23)</f>
        <v>345184.92999999993</v>
      </c>
      <c r="Q24" s="76">
        <f t="shared" ref="Q24" si="22">SUM(Q8:Q23)</f>
        <v>271</v>
      </c>
      <c r="R24" s="76">
        <f t="shared" ref="R24" si="23">SUM(R8:R23)</f>
        <v>507799.31099999999</v>
      </c>
      <c r="S24" s="76">
        <f t="shared" ref="S24" si="24">SUM(S8:S23)</f>
        <v>247495.91386000003</v>
      </c>
      <c r="T24" s="76">
        <f t="shared" ref="T24" si="25">SUM(T8:T23)</f>
        <v>7858.2961399999986</v>
      </c>
      <c r="U24" s="76">
        <f t="shared" ref="U24" si="26">SUM(U8:U23)</f>
        <v>935.3</v>
      </c>
      <c r="V24" s="76">
        <f t="shared" ref="V24" si="27">SUM(V8:V23)</f>
        <v>256289.50999999998</v>
      </c>
      <c r="W24" s="76">
        <f t="shared" ref="W24" si="28">SUM(W8:W23)</f>
        <v>100520.59386000001</v>
      </c>
      <c r="X24" s="76">
        <f t="shared" ref="X24" si="29">SUM(X8:X23)</f>
        <v>7858.2961399999986</v>
      </c>
      <c r="Y24" s="76">
        <f t="shared" ref="Y24" si="30">SUM(Y8:Y23)</f>
        <v>597.15</v>
      </c>
      <c r="Z24" s="76">
        <f t="shared" ref="Z24" si="31">SUM(Z8:Z23)</f>
        <v>108976.04000000001</v>
      </c>
      <c r="AA24" s="76">
        <f t="shared" ref="AA24" si="32">SUM(AA8:AA23)</f>
        <v>83754631.499094844</v>
      </c>
      <c r="AB24" s="76">
        <f t="shared" ref="AB24" si="33">SUM(AB8:AB23)</f>
        <v>10348590.805375366</v>
      </c>
      <c r="AC24" s="76">
        <f t="shared" ref="AC24" si="34">SUM(AC8:AC23)</f>
        <v>62631659.488799877</v>
      </c>
      <c r="AD24" s="76">
        <f t="shared" ref="AD24" si="35">SUM(AD8:AD23)</f>
        <v>156734881.79327014</v>
      </c>
      <c r="AE24" s="76">
        <f t="shared" ref="AE24" si="36">SUM(AE8:AE23)</f>
        <v>81225955.072134614</v>
      </c>
      <c r="AF24" s="76">
        <f t="shared" ref="AF24" si="37">SUM(AF8:AF23)</f>
        <v>10341481.295155365</v>
      </c>
      <c r="AG24" s="76">
        <f t="shared" ref="AG24" si="38">SUM(AG8:AG23)</f>
        <v>62628248.101259872</v>
      </c>
      <c r="AH24" s="76">
        <f t="shared" ref="AH24" si="39">SUM(AH8:AH23)</f>
        <v>154195684.46854991</v>
      </c>
      <c r="AI24" s="76">
        <f t="shared" ref="AI24" si="40">SUM(AI8:AI23)</f>
        <v>17150881.382177889</v>
      </c>
      <c r="AJ24" s="76">
        <f t="shared" ref="AJ24" si="41">SUM(AJ8:AJ23)</f>
        <v>23829039.277991988</v>
      </c>
      <c r="AK24" s="76">
        <f t="shared" ref="AK24" si="42">SUM(AK8:AK23)</f>
        <v>10074914.475844</v>
      </c>
      <c r="AL24" s="76">
        <f t="shared" ref="AL24" si="43">SUM(AL8:AL23)</f>
        <v>51054835.136013873</v>
      </c>
      <c r="AM24" s="76">
        <f t="shared" ref="AM24" si="44">SUM(AM8:AM23)</f>
        <v>15743408.978500245</v>
      </c>
      <c r="AN24" s="76">
        <f t="shared" ref="AN24" si="45">SUM(AN8:AN23)</f>
        <v>21486330.27092788</v>
      </c>
      <c r="AO24" s="76">
        <f t="shared" ref="AO24" si="46">SUM(AO8:AO23)</f>
        <v>8161244.1189900339</v>
      </c>
      <c r="AP24" s="76">
        <f t="shared" ref="AP24" si="47">SUM(AP8:AP23)</f>
        <v>45390983.368418165</v>
      </c>
      <c r="AQ24" s="76">
        <f t="shared" ref="AQ24" si="48">SUM(AQ8:AQ23)</f>
        <v>2199495.1170739997</v>
      </c>
      <c r="AR24" s="76">
        <f t="shared" ref="AR24" si="49">SUM(AR8:AR23)</f>
        <v>2407912.3136689998</v>
      </c>
      <c r="AS24" s="76">
        <f t="shared" ref="AS24" si="50">SUM(AS8:AS23)</f>
        <v>631765.78925699997</v>
      </c>
      <c r="AT24" s="76">
        <f t="shared" ref="AT24" si="51">SUM(AT8:AT23)</f>
        <v>5239173.2200000007</v>
      </c>
      <c r="AU24" s="76">
        <f t="shared" ref="AU24" si="52">SUM(AU8:AU23)</f>
        <v>1960535.4240740002</v>
      </c>
      <c r="AV24" s="76">
        <f t="shared" ref="AV24" si="53">SUM(AV8:AV23)</f>
        <v>2187480.1826689998</v>
      </c>
      <c r="AW24" s="76">
        <f t="shared" ref="AW24" si="54">SUM(AW8:AW23)</f>
        <v>514054.62325699994</v>
      </c>
      <c r="AX24" s="76">
        <f t="shared" ref="AX24" si="55">SUM(AX8:AX23)</f>
        <v>4662070.2299999986</v>
      </c>
      <c r="AY24" s="76">
        <f t="shared" ref="AY24" si="56">SUM(AY8:AY23)</f>
        <v>0</v>
      </c>
      <c r="AZ24" s="76">
        <f t="shared" ref="AZ24" si="57">SUM(AZ8:AZ23)</f>
        <v>0</v>
      </c>
      <c r="BA24" s="76">
        <f t="shared" ref="BA24" si="58">SUM(BA8:BA23)</f>
        <v>0</v>
      </c>
      <c r="BB24" s="76">
        <f t="shared" ref="BB24" si="59">SUM(BB8:BB23)</f>
        <v>0</v>
      </c>
      <c r="BC24" s="76">
        <f t="shared" ref="BC24" si="60">SUM(BC8:BC23)</f>
        <v>0</v>
      </c>
      <c r="BD24" s="76">
        <f t="shared" ref="BD24" si="61">SUM(BD8:BD23)</f>
        <v>0</v>
      </c>
      <c r="BE24" s="76">
        <f t="shared" ref="BE24" si="62">SUM(BE8:BE23)</f>
        <v>0</v>
      </c>
      <c r="BF24" s="76">
        <f t="shared" ref="BF24" si="63">SUM(BF8:BF23)</f>
        <v>0</v>
      </c>
      <c r="BG24" s="76">
        <f t="shared" ref="BG24" si="64">SUM(BG8:BG23)</f>
        <v>887085.03495399992</v>
      </c>
      <c r="BH24" s="76">
        <f t="shared" ref="BH24" si="65">SUM(BH8:BH23)</f>
        <v>0</v>
      </c>
      <c r="BI24" s="76">
        <f t="shared" ref="BI24" si="66">SUM(BI8:BI23)</f>
        <v>0</v>
      </c>
      <c r="BJ24" s="76">
        <f t="shared" ref="BJ24" si="67">SUM(BJ8:BJ23)</f>
        <v>887085.03495399992</v>
      </c>
      <c r="BK24" s="76">
        <f t="shared" ref="BK24" si="68">SUM(BK8:BK23)</f>
        <v>63135.240000000005</v>
      </c>
      <c r="BL24" s="76">
        <f t="shared" ref="BL24" si="69">SUM(BL8:BL23)</f>
        <v>0</v>
      </c>
      <c r="BM24" s="76">
        <f t="shared" ref="BM24" si="70">SUM(BM8:BM23)</f>
        <v>0</v>
      </c>
      <c r="BN24" s="76">
        <f t="shared" ref="BN24" si="71">SUM(BN8:BN23)</f>
        <v>63135.240000000005</v>
      </c>
      <c r="BO24" s="76">
        <f t="shared" ref="BO24" si="72">SUM(BO8:BO23)</f>
        <v>0</v>
      </c>
      <c r="BP24" s="76">
        <f t="shared" ref="BP24" si="73">SUM(BP8:BP23)</f>
        <v>0</v>
      </c>
      <c r="BQ24" s="76">
        <f t="shared" ref="BQ24" si="74">SUM(BQ8:BQ23)</f>
        <v>0</v>
      </c>
      <c r="BR24" s="76">
        <f t="shared" ref="BR24" si="75">SUM(BR8:BR23)</f>
        <v>0</v>
      </c>
      <c r="BS24" s="76">
        <f t="shared" ref="BS24" si="76">SUM(BS8:BS23)</f>
        <v>0</v>
      </c>
      <c r="BT24" s="76">
        <f t="shared" ref="BT24" si="77">SUM(BT8:BT23)</f>
        <v>0</v>
      </c>
      <c r="BU24" s="76">
        <f t="shared" ref="BU24" si="78">SUM(BU8:BU23)</f>
        <v>0</v>
      </c>
      <c r="BV24" s="76">
        <f t="shared" ref="BV24" si="79">SUM(BV8:BV23)</f>
        <v>0</v>
      </c>
      <c r="BW24" s="76">
        <f t="shared" ref="BW24" si="80">SUM(BW8:BW23)</f>
        <v>5177.1100000000006</v>
      </c>
      <c r="BX24" s="76">
        <f t="shared" ref="BX24" si="81">SUM(BX8:BX23)</f>
        <v>0</v>
      </c>
      <c r="BY24" s="76">
        <f t="shared" ref="BY24" si="82">SUM(BY8:BY23)</f>
        <v>74098</v>
      </c>
      <c r="BZ24" s="76">
        <f t="shared" ref="BZ24" si="83">SUM(BZ8:BZ23)</f>
        <v>79275.11</v>
      </c>
      <c r="CA24" s="76">
        <f t="shared" ref="CA24" si="84">SUM(CA8:CA23)</f>
        <v>5177.1100000000006</v>
      </c>
      <c r="CB24" s="76">
        <f t="shared" ref="CB24" si="85">SUM(CB8:CB23)</f>
        <v>0</v>
      </c>
      <c r="CC24" s="76">
        <f t="shared" ref="CC24" si="86">SUM(CC8:CC23)</f>
        <v>37048.949999999997</v>
      </c>
      <c r="CD24" s="76">
        <f t="shared" ref="CD24" si="87">SUM(CD8:CD23)</f>
        <v>42226.06</v>
      </c>
      <c r="CE24" s="76">
        <f t="shared" ref="CE24" si="88">SUM(CE8:CE23)</f>
        <v>0</v>
      </c>
      <c r="CF24" s="76">
        <f t="shared" ref="CF24" si="89">SUM(CF8:CF23)</f>
        <v>0</v>
      </c>
      <c r="CG24" s="76">
        <f t="shared" ref="CG24" si="90">SUM(CG8:CG23)</f>
        <v>0</v>
      </c>
      <c r="CH24" s="76">
        <f t="shared" ref="CH24" si="91">SUM(CH8:CH23)</f>
        <v>0</v>
      </c>
      <c r="CI24" s="76">
        <f t="shared" ref="CI24" si="92">SUM(CI8:CI23)</f>
        <v>0</v>
      </c>
      <c r="CJ24" s="76">
        <f t="shared" ref="CJ24" si="93">SUM(CJ8:CJ23)</f>
        <v>0</v>
      </c>
      <c r="CK24" s="76">
        <f t="shared" ref="CK24" si="94">SUM(CK8:CK23)</f>
        <v>0</v>
      </c>
      <c r="CL24" s="76">
        <f t="shared" ref="CL24" si="95">SUM(CL8:CL23)</f>
        <v>0</v>
      </c>
      <c r="CM24" s="76">
        <f t="shared" ref="CM24" si="96">SUM(CM8:CM23)</f>
        <v>881738.31479999993</v>
      </c>
      <c r="CN24" s="76">
        <f t="shared" ref="CN24" si="97">SUM(CN8:CN23)</f>
        <v>6522.735200000001</v>
      </c>
      <c r="CO24" s="76">
        <f t="shared" ref="CO24" si="98">SUM(CO8:CO23)</f>
        <v>0</v>
      </c>
      <c r="CP24" s="76">
        <f t="shared" ref="CP24" si="99">SUM(CP8:CP23)</f>
        <v>888261.05</v>
      </c>
      <c r="CQ24" s="76">
        <f t="shared" ref="CQ24" si="100">SUM(CQ8:CQ23)</f>
        <v>421073.81361597293</v>
      </c>
      <c r="CR24" s="76">
        <f t="shared" ref="CR24" si="101">SUM(CR8:CR23)</f>
        <v>6522.735200000001</v>
      </c>
      <c r="CS24" s="76">
        <f t="shared" ref="CS24" si="102">SUM(CS8:CS23)</f>
        <v>0</v>
      </c>
      <c r="CT24" s="76">
        <f t="shared" ref="CT24" si="103">SUM(CT8:CT23)</f>
        <v>427596.54881597293</v>
      </c>
      <c r="CU24" s="76">
        <f t="shared" ref="CU24" si="104">SUM(CU8:CU23)</f>
        <v>5549044.0686779991</v>
      </c>
      <c r="CV24" s="76">
        <f t="shared" ref="CV24" si="105">SUM(CV8:CV23)</f>
        <v>10018274.311321998</v>
      </c>
      <c r="CW24" s="76">
        <f t="shared" ref="CW24" si="106">SUM(CW8:CW23)</f>
        <v>61964.75</v>
      </c>
      <c r="CX24" s="76">
        <f t="shared" ref="CX24" si="107">SUM(CX8:CX23)</f>
        <v>15629283.129999995</v>
      </c>
      <c r="CY24" s="76">
        <f t="shared" ref="CY24" si="108">SUM(CY8:CY23)</f>
        <v>2755009.2108575255</v>
      </c>
      <c r="CZ24" s="76">
        <f t="shared" ref="CZ24" si="109">SUM(CZ8:CZ23)</f>
        <v>3320766.3319207649</v>
      </c>
      <c r="DA24" s="76">
        <f t="shared" ref="DA24" si="110">SUM(DA8:DA23)</f>
        <v>51663.732638545014</v>
      </c>
      <c r="DB24" s="76">
        <f t="shared" ref="DB24" si="111">SUM(DB8:DB23)</f>
        <v>6127439.2754168352</v>
      </c>
      <c r="DC24" s="76">
        <f t="shared" ref="DC24" si="112">SUM(DC8:DC23)</f>
        <v>17303.04</v>
      </c>
      <c r="DD24" s="76">
        <f t="shared" ref="DD24" si="113">SUM(DD8:DD23)</f>
        <v>57744.68</v>
      </c>
      <c r="DE24" s="76">
        <f t="shared" ref="DE24" si="114">SUM(DE8:DE23)</f>
        <v>1308</v>
      </c>
      <c r="DF24" s="76">
        <f t="shared" ref="DF24" si="115">SUM(DF8:DF23)</f>
        <v>76355.719999999987</v>
      </c>
      <c r="DG24" s="76">
        <f t="shared" ref="DG24" si="116">SUM(DG8:DG23)</f>
        <v>17303.04</v>
      </c>
      <c r="DH24" s="76">
        <f t="shared" ref="DH24" si="117">SUM(DH8:DH23)</f>
        <v>57744.68</v>
      </c>
      <c r="DI24" s="76">
        <f t="shared" ref="DI24" si="118">SUM(DI8:DI23)</f>
        <v>1308</v>
      </c>
      <c r="DJ24" s="76">
        <f t="shared" ref="DJ24" si="119">SUM(DJ8:DJ23)</f>
        <v>76355.719999999987</v>
      </c>
      <c r="DK24" s="76">
        <f t="shared" ref="DK24" si="120">SUM(DK8:DK23)</f>
        <v>5319078.21</v>
      </c>
      <c r="DL24" s="76">
        <f t="shared" ref="DL24" si="121">SUM(DL8:DL23)</f>
        <v>40856</v>
      </c>
      <c r="DM24" s="76">
        <f t="shared" ref="DM24" si="122">SUM(DM8:DM23)</f>
        <v>0</v>
      </c>
      <c r="DN24" s="76">
        <f t="shared" ref="DN24" si="123">SUM(DN8:DN23)</f>
        <v>5359934.21</v>
      </c>
      <c r="DO24" s="76">
        <f t="shared" ref="DO24" si="124">SUM(DO8:DO23)</f>
        <v>2014976.1530000002</v>
      </c>
      <c r="DP24" s="76">
        <f t="shared" ref="DP24" si="125">SUM(DP8:DP23)</f>
        <v>21612.95</v>
      </c>
      <c r="DQ24" s="76">
        <f t="shared" ref="DQ24" si="126">SUM(DQ8:DQ23)</f>
        <v>0</v>
      </c>
      <c r="DR24" s="76">
        <f t="shared" ref="DR24" si="127">SUM(DR8:DR23)</f>
        <v>2036589.1030000004</v>
      </c>
      <c r="DS24" s="76">
        <f t="shared" ref="DS24" si="128">SUM(DS8:DS23)</f>
        <v>0</v>
      </c>
      <c r="DT24" s="76">
        <f t="shared" ref="DT24" si="129">SUM(DT8:DT23)</f>
        <v>53335.979999999996</v>
      </c>
      <c r="DU24" s="76">
        <f t="shared" ref="DU24" si="130">SUM(DU8:DU23)</f>
        <v>0</v>
      </c>
      <c r="DV24" s="76">
        <f t="shared" ref="DV24" si="131">SUM(DV8:DV23)</f>
        <v>53335.979999999996</v>
      </c>
      <c r="DW24" s="76">
        <f t="shared" ref="DW24" si="132">SUM(DW8:DW23)</f>
        <v>0</v>
      </c>
      <c r="DX24" s="76">
        <f t="shared" ref="DX24" si="133">SUM(DX8:DX23)</f>
        <v>53335.979999999996</v>
      </c>
      <c r="DY24" s="76">
        <f t="shared" ref="DY24" si="134">SUM(DY8:DY23)</f>
        <v>0</v>
      </c>
      <c r="DZ24" s="76">
        <f t="shared" ref="DZ24" si="135">SUM(DZ8:DZ23)</f>
        <v>53335.979999999996</v>
      </c>
      <c r="EA24" s="76">
        <f t="shared" ref="EA24" si="136">SUM(EA8:EA23)</f>
        <v>4068427.9699999997</v>
      </c>
      <c r="EB24" s="76">
        <f t="shared" ref="EB24" si="137">SUM(EB8:EB23)</f>
        <v>994026.03000000014</v>
      </c>
      <c r="EC24" s="76">
        <f t="shared" ref="EC24" si="138">SUM(EC8:EC23)</f>
        <v>8699.7000000000007</v>
      </c>
      <c r="ED24" s="76">
        <f t="shared" ref="ED24" si="139">SUM(ED8:ED23)</f>
        <v>5071153.7000000011</v>
      </c>
      <c r="EE24" s="76">
        <f t="shared" ref="EE24" si="140">SUM(EE8:EE23)</f>
        <v>1027001.669237663</v>
      </c>
      <c r="EF24" s="76">
        <f t="shared" ref="EF24" si="141">SUM(EF8:EF23)</f>
        <v>993835.01176233683</v>
      </c>
      <c r="EG24" s="76">
        <f t="shared" ref="EG24" si="142">SUM(EG8:EG23)</f>
        <v>5385.9949999999999</v>
      </c>
      <c r="EH24" s="76">
        <f t="shared" ref="EH24" si="143">SUM(EH8:EH23)</f>
        <v>2026222.6759999995</v>
      </c>
      <c r="EI24" s="76">
        <f t="shared" ref="EI24" si="144">SUM(EI8:EI23)</f>
        <v>0</v>
      </c>
      <c r="EJ24" s="76">
        <f t="shared" ref="EJ24" si="145">SUM(EJ8:EJ23)</f>
        <v>0</v>
      </c>
      <c r="EK24" s="76">
        <f t="shared" ref="EK24" si="146">SUM(EK8:EK23)</f>
        <v>0</v>
      </c>
      <c r="EL24" s="76">
        <f t="shared" ref="EL24" si="147">SUM(EL8:EL23)</f>
        <v>0</v>
      </c>
      <c r="EM24" s="76">
        <f t="shared" ref="EM24" si="148">SUM(EM8:EM23)</f>
        <v>0</v>
      </c>
      <c r="EN24" s="76">
        <f t="shared" ref="EN24" si="149">SUM(EN8:EN23)</f>
        <v>0</v>
      </c>
      <c r="EO24" s="76">
        <f t="shared" ref="EO24" si="150">SUM(EO8:EO23)</f>
        <v>0</v>
      </c>
      <c r="EP24" s="76">
        <f t="shared" ref="EP24" si="151">SUM(EP8:EP23)</f>
        <v>0</v>
      </c>
      <c r="EQ24" s="76">
        <f t="shared" ref="EQ24" si="152">SUM(EQ8:EQ23)</f>
        <v>122684743.47144875</v>
      </c>
      <c r="ER24" s="76">
        <f t="shared" ref="ER24" si="153">SUM(ER8:ER23)</f>
        <v>51776170.128888354</v>
      </c>
      <c r="ES24" s="76">
        <f t="shared" ref="ES24" si="154">SUM(ES8:ES23)</f>
        <v>74308616.503900856</v>
      </c>
      <c r="ET24" s="76">
        <f t="shared" ref="ET24" si="155">SUM(ET8:ET23)</f>
        <v>248769530.104238</v>
      </c>
      <c r="EU24" s="76">
        <f t="shared" ref="EU24" si="156">SUM(EU8:EU23)</f>
        <v>106737617.89631683</v>
      </c>
      <c r="EV24" s="76">
        <f t="shared" ref="EV24" si="157">SUM(EV8:EV23)</f>
        <v>42147529.020126715</v>
      </c>
      <c r="EW24" s="76">
        <f t="shared" ref="EW24" si="158">SUM(EW8:EW23)</f>
        <v>72185199.03754352</v>
      </c>
      <c r="EX24" s="76">
        <f t="shared" ref="EX24" si="159">SUM(EX8:EX23)</f>
        <v>221070345.95398709</v>
      </c>
    </row>
    <row r="25" spans="1:154" x14ac:dyDescent="0.2">
      <c r="A25" s="82"/>
      <c r="B25" s="88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</row>
    <row r="26" spans="1:154" s="27" customFormat="1" ht="12.75" customHeight="1" x14ac:dyDescent="0.2">
      <c r="EX26" s="94"/>
    </row>
    <row r="27" spans="1:154" s="18" customFormat="1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  <c r="ET27" s="93"/>
      <c r="EU27" s="93"/>
      <c r="EV27" s="93"/>
      <c r="EW27" s="93"/>
      <c r="EX27" s="93"/>
    </row>
    <row r="28" spans="1:154" s="18" customFormat="1" ht="21" customHeight="1" x14ac:dyDescent="0.2">
      <c r="A28" s="35"/>
      <c r="B28" s="110" t="s">
        <v>74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  <c r="EX28" s="93"/>
    </row>
    <row r="29" spans="1:154" s="18" customFormat="1" ht="13.5" x14ac:dyDescent="0.2">
      <c r="B29" s="17" t="s">
        <v>22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  <c r="EX29" s="93"/>
    </row>
    <row r="30" spans="1:154" s="18" customFormat="1" ht="13.5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154" s="18" customFormat="1" ht="13.5" x14ac:dyDescent="0.2"/>
    <row r="32" spans="1:154" s="18" customFormat="1" ht="13.5" x14ac:dyDescent="0.2">
      <c r="AM32" s="34"/>
      <c r="AN32" s="34"/>
    </row>
  </sheetData>
  <sortState ref="B10:EX23">
    <sortCondition descending="1" ref="ET8:ET23"/>
  </sortState>
  <mergeCells count="62">
    <mergeCell ref="CY6:DB6"/>
    <mergeCell ref="B28:N28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3"/>
  <sheetViews>
    <sheetView zoomScale="90" zoomScaleNormal="90" workbookViewId="0">
      <pane xSplit="2" ySplit="6" topLeftCell="AF17" activePane="bottomRight" state="frozen"/>
      <selection pane="topRight" activeCell="C1" sqref="C1"/>
      <selection pane="bottomLeft" activeCell="A7" sqref="A7"/>
      <selection pane="bottomRight" activeCell="AK9" sqref="AK9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 x14ac:dyDescent="0.2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7" t="s">
        <v>0</v>
      </c>
      <c r="B5" s="97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 x14ac:dyDescent="0.2">
      <c r="A6" s="99"/>
      <c r="B6" s="99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5" ht="24.95" customHeight="1" x14ac:dyDescent="0.2">
      <c r="A7" s="53">
        <v>1</v>
      </c>
      <c r="B7" s="54" t="s">
        <v>48</v>
      </c>
      <c r="C7" s="73">
        <v>810881.99</v>
      </c>
      <c r="D7" s="73">
        <v>325874.40000000002</v>
      </c>
      <c r="E7" s="73">
        <v>296884.13</v>
      </c>
      <c r="F7" s="73">
        <v>296884.13</v>
      </c>
      <c r="G7" s="73">
        <v>167160.06</v>
      </c>
      <c r="H7" s="73">
        <v>167160.06</v>
      </c>
      <c r="I7" s="73">
        <v>39904738.879999995</v>
      </c>
      <c r="J7" s="73">
        <v>39904738.869999997</v>
      </c>
      <c r="K7" s="73">
        <v>9960475.75</v>
      </c>
      <c r="L7" s="73">
        <v>9540267.7300000004</v>
      </c>
      <c r="M7" s="73">
        <v>1813380.2400000002</v>
      </c>
      <c r="N7" s="73">
        <v>1677903.4700000002</v>
      </c>
      <c r="O7" s="73">
        <v>14339.36</v>
      </c>
      <c r="P7" s="73">
        <v>14339.36</v>
      </c>
      <c r="Q7" s="73">
        <v>0</v>
      </c>
      <c r="R7" s="73">
        <v>0</v>
      </c>
      <c r="S7" s="73">
        <v>60655.150000000009</v>
      </c>
      <c r="T7" s="73">
        <v>60655.150000000009</v>
      </c>
      <c r="U7" s="73">
        <v>14021.07</v>
      </c>
      <c r="V7" s="73">
        <v>7540.57</v>
      </c>
      <c r="W7" s="73">
        <v>0</v>
      </c>
      <c r="X7" s="73">
        <v>0</v>
      </c>
      <c r="Y7" s="73">
        <v>102868.27000000005</v>
      </c>
      <c r="Z7" s="73">
        <v>1320.2700000000405</v>
      </c>
      <c r="AA7" s="73">
        <v>12797812.539999999</v>
      </c>
      <c r="AB7" s="73">
        <v>2589136.8599999994</v>
      </c>
      <c r="AC7" s="73">
        <v>6458.79</v>
      </c>
      <c r="AD7" s="73">
        <v>6458.79</v>
      </c>
      <c r="AE7" s="73">
        <v>-179881.6100000001</v>
      </c>
      <c r="AF7" s="73">
        <v>-37762.694000000018</v>
      </c>
      <c r="AG7" s="73">
        <v>0</v>
      </c>
      <c r="AH7" s="73">
        <v>0</v>
      </c>
      <c r="AI7" s="73">
        <v>1515563.5699999998</v>
      </c>
      <c r="AJ7" s="73">
        <v>1249347.73</v>
      </c>
      <c r="AK7" s="73">
        <v>0</v>
      </c>
      <c r="AL7" s="73">
        <v>0</v>
      </c>
      <c r="AM7" s="75">
        <f t="shared" ref="AM7:AM22" si="0">C7+E7+G7+I7+K7+M7+O7+Q7+S7+U7+W7+Y7+AA7+AC7+AE7+AG7+AI7+AK7</f>
        <v>67285358.189999998</v>
      </c>
      <c r="AN7" s="75">
        <f t="shared" ref="AN7:AN22" si="1">D7+F7+H7+J7+L7+N7+P7+R7+T7+V7+X7+Z7+AB7+AD7+AF7+AH7+AJ7+AL7</f>
        <v>55803864.695999995</v>
      </c>
      <c r="AS7" s="91"/>
    </row>
    <row r="8" spans="1:45" ht="24.95" customHeight="1" x14ac:dyDescent="0.2">
      <c r="A8" s="53">
        <v>2</v>
      </c>
      <c r="B8" s="54" t="s">
        <v>85</v>
      </c>
      <c r="C8" s="73">
        <v>483559.6806625037</v>
      </c>
      <c r="D8" s="73">
        <v>483559.6806625037</v>
      </c>
      <c r="E8" s="73">
        <v>179824.21148640258</v>
      </c>
      <c r="F8" s="73">
        <v>179824.21148640258</v>
      </c>
      <c r="G8" s="73">
        <v>13789.018814250365</v>
      </c>
      <c r="H8" s="73">
        <v>13789.018814250365</v>
      </c>
      <c r="I8" s="73">
        <v>41688643.68759542</v>
      </c>
      <c r="J8" s="73">
        <v>41688643.68759542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42365816.598558575</v>
      </c>
      <c r="AN8" s="75">
        <f t="shared" si="1"/>
        <v>42365816.598558575</v>
      </c>
      <c r="AS8" s="91"/>
    </row>
    <row r="9" spans="1:45" ht="24.95" customHeight="1" x14ac:dyDescent="0.2">
      <c r="A9" s="53">
        <v>3</v>
      </c>
      <c r="B9" s="54" t="s">
        <v>47</v>
      </c>
      <c r="C9" s="73">
        <v>3547718.939703824</v>
      </c>
      <c r="D9" s="73">
        <v>3201375.9585789079</v>
      </c>
      <c r="E9" s="73">
        <v>53819.860999999997</v>
      </c>
      <c r="F9" s="73">
        <v>53819.860999999997</v>
      </c>
      <c r="G9" s="73">
        <v>138488.46861288679</v>
      </c>
      <c r="H9" s="73">
        <v>-5786.85138711321</v>
      </c>
      <c r="I9" s="73">
        <v>35999.858841122805</v>
      </c>
      <c r="J9" s="73">
        <v>-0.1411588771947194</v>
      </c>
      <c r="K9" s="73">
        <v>19204492.497627877</v>
      </c>
      <c r="L9" s="73">
        <v>16274894.220961211</v>
      </c>
      <c r="M9" s="73">
        <v>1014682.7560020915</v>
      </c>
      <c r="N9" s="73">
        <v>1413627.5645700914</v>
      </c>
      <c r="O9" s="73">
        <v>0</v>
      </c>
      <c r="P9" s="73">
        <v>0</v>
      </c>
      <c r="Q9" s="73">
        <v>0</v>
      </c>
      <c r="R9" s="73">
        <v>0</v>
      </c>
      <c r="S9" s="73">
        <v>661.96656069998699</v>
      </c>
      <c r="T9" s="73">
        <v>661.96656069998699</v>
      </c>
      <c r="U9" s="73">
        <v>949.32000000000016</v>
      </c>
      <c r="V9" s="73">
        <v>949.32000000000016</v>
      </c>
      <c r="W9" s="73">
        <v>0</v>
      </c>
      <c r="X9" s="73">
        <v>0</v>
      </c>
      <c r="Y9" s="73">
        <v>656284.86130022956</v>
      </c>
      <c r="Z9" s="73">
        <v>399518.93130022957</v>
      </c>
      <c r="AA9" s="73">
        <v>14872882.550122336</v>
      </c>
      <c r="AB9" s="73">
        <v>2582933.6523962291</v>
      </c>
      <c r="AC9" s="73">
        <v>0</v>
      </c>
      <c r="AD9" s="73">
        <v>0</v>
      </c>
      <c r="AE9" s="73">
        <v>180950.02430320784</v>
      </c>
      <c r="AF9" s="73">
        <v>103098.1206478455</v>
      </c>
      <c r="AG9" s="73">
        <v>0</v>
      </c>
      <c r="AH9" s="73">
        <v>0</v>
      </c>
      <c r="AI9" s="73">
        <v>-346855.06105544849</v>
      </c>
      <c r="AJ9" s="73">
        <v>-82976.054735448735</v>
      </c>
      <c r="AK9" s="73">
        <v>0</v>
      </c>
      <c r="AL9" s="73">
        <v>0</v>
      </c>
      <c r="AM9" s="75">
        <f t="shared" si="0"/>
        <v>39360076.043018818</v>
      </c>
      <c r="AN9" s="75">
        <f t="shared" si="1"/>
        <v>23942116.548733775</v>
      </c>
      <c r="AS9" s="91"/>
    </row>
    <row r="10" spans="1:45" ht="24.95" customHeight="1" x14ac:dyDescent="0.2">
      <c r="A10" s="53">
        <v>4</v>
      </c>
      <c r="B10" s="54" t="s">
        <v>78</v>
      </c>
      <c r="C10" s="73">
        <v>695515</v>
      </c>
      <c r="D10" s="73">
        <v>695515</v>
      </c>
      <c r="E10" s="73">
        <v>13736.98</v>
      </c>
      <c r="F10" s="73">
        <v>13736.98</v>
      </c>
      <c r="G10" s="73">
        <v>1607.73</v>
      </c>
      <c r="H10" s="73">
        <v>1607.73</v>
      </c>
      <c r="I10" s="73">
        <v>31844474.620000001</v>
      </c>
      <c r="J10" s="73">
        <v>31844474.620000001</v>
      </c>
      <c r="K10" s="73">
        <v>208401.19</v>
      </c>
      <c r="L10" s="73">
        <v>208251.19</v>
      </c>
      <c r="M10" s="73">
        <v>-3786.99</v>
      </c>
      <c r="N10" s="73">
        <v>-3786.99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-125.18</v>
      </c>
      <c r="AB10" s="73">
        <v>-125.18</v>
      </c>
      <c r="AC10" s="73">
        <v>0</v>
      </c>
      <c r="AD10" s="73">
        <v>0</v>
      </c>
      <c r="AE10" s="73">
        <v>-45.09</v>
      </c>
      <c r="AF10" s="73">
        <v>-45.09</v>
      </c>
      <c r="AG10" s="73">
        <v>0</v>
      </c>
      <c r="AH10" s="73">
        <v>0</v>
      </c>
      <c r="AI10" s="73">
        <v>-50</v>
      </c>
      <c r="AJ10" s="73">
        <v>-50</v>
      </c>
      <c r="AK10" s="73">
        <v>0</v>
      </c>
      <c r="AL10" s="73">
        <v>0</v>
      </c>
      <c r="AM10" s="75">
        <f t="shared" si="0"/>
        <v>32759728.260000005</v>
      </c>
      <c r="AN10" s="75">
        <f t="shared" si="1"/>
        <v>32759578.260000005</v>
      </c>
      <c r="AS10" s="91"/>
    </row>
    <row r="11" spans="1:45" ht="24.95" customHeight="1" x14ac:dyDescent="0.2">
      <c r="A11" s="53">
        <v>5</v>
      </c>
      <c r="B11" s="54" t="s">
        <v>86</v>
      </c>
      <c r="C11" s="73">
        <v>2594.4899999999998</v>
      </c>
      <c r="D11" s="73">
        <v>2594.4899999999998</v>
      </c>
      <c r="E11" s="73">
        <v>65547.34</v>
      </c>
      <c r="F11" s="73">
        <v>65547.34</v>
      </c>
      <c r="G11" s="73">
        <v>15028.200000000003</v>
      </c>
      <c r="H11" s="73">
        <v>15028.200000000003</v>
      </c>
      <c r="I11" s="73">
        <v>14408306.08</v>
      </c>
      <c r="J11" s="73">
        <v>14408306.08</v>
      </c>
      <c r="K11" s="73">
        <v>1650210.8599999999</v>
      </c>
      <c r="L11" s="73">
        <v>1650210.8599999999</v>
      </c>
      <c r="M11" s="73">
        <v>194751.90999999997</v>
      </c>
      <c r="N11" s="73">
        <v>194751.90999999997</v>
      </c>
      <c r="O11" s="73">
        <v>0</v>
      </c>
      <c r="P11" s="73">
        <v>0</v>
      </c>
      <c r="Q11" s="73">
        <v>-1523.86</v>
      </c>
      <c r="R11" s="73">
        <v>-1523.86</v>
      </c>
      <c r="S11" s="73">
        <v>-458.77</v>
      </c>
      <c r="T11" s="73">
        <v>-458.77</v>
      </c>
      <c r="U11" s="73">
        <v>0</v>
      </c>
      <c r="V11" s="73">
        <v>0</v>
      </c>
      <c r="W11" s="73">
        <v>0</v>
      </c>
      <c r="X11" s="73">
        <v>0</v>
      </c>
      <c r="Y11" s="73">
        <v>3606.9100000000017</v>
      </c>
      <c r="Z11" s="73">
        <v>3606.9100000000017</v>
      </c>
      <c r="AA11" s="73">
        <v>59885.419999999227</v>
      </c>
      <c r="AB11" s="73">
        <v>376891.62999999925</v>
      </c>
      <c r="AC11" s="73">
        <v>60463.26999999999</v>
      </c>
      <c r="AD11" s="73">
        <v>60463.26999999999</v>
      </c>
      <c r="AE11" s="73">
        <v>-302790.48000000126</v>
      </c>
      <c r="AF11" s="73">
        <v>-183681.6500000013</v>
      </c>
      <c r="AG11" s="73">
        <v>20454.87</v>
      </c>
      <c r="AH11" s="73">
        <v>20454.87</v>
      </c>
      <c r="AI11" s="73">
        <v>47363.560000000005</v>
      </c>
      <c r="AJ11" s="73">
        <v>47363.560000000005</v>
      </c>
      <c r="AK11" s="73">
        <v>0</v>
      </c>
      <c r="AL11" s="73">
        <v>0</v>
      </c>
      <c r="AM11" s="75">
        <f t="shared" si="0"/>
        <v>16223439.799999999</v>
      </c>
      <c r="AN11" s="75">
        <f t="shared" si="1"/>
        <v>16659554.839999996</v>
      </c>
      <c r="AS11" s="91"/>
    </row>
    <row r="12" spans="1:45" ht="24.95" customHeight="1" x14ac:dyDescent="0.2">
      <c r="A12" s="53">
        <v>6</v>
      </c>
      <c r="B12" s="54" t="s">
        <v>81</v>
      </c>
      <c r="C12" s="73">
        <v>413937.35</v>
      </c>
      <c r="D12" s="73">
        <v>77238.749999999942</v>
      </c>
      <c r="E12" s="73">
        <v>9236.1</v>
      </c>
      <c r="F12" s="73">
        <v>9236.1</v>
      </c>
      <c r="G12" s="73">
        <v>5285.2</v>
      </c>
      <c r="H12" s="73">
        <v>5285.2</v>
      </c>
      <c r="I12" s="73">
        <v>12067811.103000006</v>
      </c>
      <c r="J12" s="73">
        <v>12067811.103000006</v>
      </c>
      <c r="K12" s="73">
        <v>2544030.67</v>
      </c>
      <c r="L12" s="73">
        <v>2482532.8099999996</v>
      </c>
      <c r="M12" s="73">
        <v>271164.11</v>
      </c>
      <c r="N12" s="73">
        <v>271164.11</v>
      </c>
      <c r="O12" s="73">
        <v>0</v>
      </c>
      <c r="P12" s="73">
        <v>0</v>
      </c>
      <c r="Q12" s="73">
        <v>0</v>
      </c>
      <c r="R12" s="73">
        <v>0</v>
      </c>
      <c r="S12" s="73">
        <v>-296.45</v>
      </c>
      <c r="T12" s="73">
        <v>-296.45</v>
      </c>
      <c r="U12" s="73">
        <v>607.36</v>
      </c>
      <c r="V12" s="73">
        <v>607.36</v>
      </c>
      <c r="W12" s="73">
        <v>0</v>
      </c>
      <c r="X12" s="73">
        <v>0</v>
      </c>
      <c r="Y12" s="73">
        <v>260920.06</v>
      </c>
      <c r="Z12" s="73">
        <v>260920.06</v>
      </c>
      <c r="AA12" s="73">
        <v>454635.41000000009</v>
      </c>
      <c r="AB12" s="73">
        <v>41748.560000000172</v>
      </c>
      <c r="AC12" s="73">
        <v>221.1</v>
      </c>
      <c r="AD12" s="73">
        <v>221.09</v>
      </c>
      <c r="AE12" s="73">
        <v>-495638.51</v>
      </c>
      <c r="AF12" s="73">
        <v>-131755.61999999997</v>
      </c>
      <c r="AG12" s="73">
        <v>0</v>
      </c>
      <c r="AH12" s="73">
        <v>0</v>
      </c>
      <c r="AI12" s="73">
        <v>130458.90000000001</v>
      </c>
      <c r="AJ12" s="73">
        <v>37123.37000000001</v>
      </c>
      <c r="AK12" s="73">
        <v>0</v>
      </c>
      <c r="AL12" s="73">
        <v>0</v>
      </c>
      <c r="AM12" s="75">
        <f t="shared" si="0"/>
        <v>15662372.403000006</v>
      </c>
      <c r="AN12" s="75">
        <f t="shared" si="1"/>
        <v>15121836.443000007</v>
      </c>
      <c r="AS12" s="91"/>
    </row>
    <row r="13" spans="1:45" ht="24.95" customHeight="1" x14ac:dyDescent="0.2">
      <c r="A13" s="53">
        <v>7</v>
      </c>
      <c r="B13" s="54" t="s">
        <v>87</v>
      </c>
      <c r="C13" s="73">
        <v>2663257.8650820791</v>
      </c>
      <c r="D13" s="73">
        <v>1640113.697065928</v>
      </c>
      <c r="E13" s="73">
        <v>17885.9679571425</v>
      </c>
      <c r="F13" s="73">
        <v>17885.9679571425</v>
      </c>
      <c r="G13" s="73">
        <v>52827.713595707224</v>
      </c>
      <c r="H13" s="73">
        <v>52827.713595707224</v>
      </c>
      <c r="I13" s="73">
        <v>0</v>
      </c>
      <c r="J13" s="73">
        <v>0</v>
      </c>
      <c r="K13" s="73">
        <v>6492328.5475147497</v>
      </c>
      <c r="L13" s="73">
        <v>3458720.2747284998</v>
      </c>
      <c r="M13" s="73">
        <v>795556.16205751384</v>
      </c>
      <c r="N13" s="73">
        <v>404184.6220575138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33307.521180929027</v>
      </c>
      <c r="Z13" s="73">
        <v>33307.521180929027</v>
      </c>
      <c r="AA13" s="73">
        <v>579393.72050574597</v>
      </c>
      <c r="AB13" s="73">
        <v>527104.47050574597</v>
      </c>
      <c r="AC13" s="73">
        <v>1590.45</v>
      </c>
      <c r="AD13" s="73">
        <v>1590.45</v>
      </c>
      <c r="AE13" s="73">
        <v>-272.5</v>
      </c>
      <c r="AF13" s="73">
        <v>-272.5</v>
      </c>
      <c r="AG13" s="73">
        <v>158196.54515296465</v>
      </c>
      <c r="AH13" s="73">
        <v>158196.54515296465</v>
      </c>
      <c r="AI13" s="73">
        <v>83043.766942482995</v>
      </c>
      <c r="AJ13" s="73">
        <v>83043.766942482995</v>
      </c>
      <c r="AK13" s="73">
        <v>0</v>
      </c>
      <c r="AL13" s="73">
        <v>0</v>
      </c>
      <c r="AM13" s="75">
        <f t="shared" si="0"/>
        <v>10877115.759989314</v>
      </c>
      <c r="AN13" s="75">
        <f t="shared" si="1"/>
        <v>6376702.5291869156</v>
      </c>
      <c r="AS13" s="91"/>
    </row>
    <row r="14" spans="1:45" ht="24.95" customHeight="1" x14ac:dyDescent="0.2">
      <c r="A14" s="53">
        <v>8</v>
      </c>
      <c r="B14" s="54" t="s">
        <v>79</v>
      </c>
      <c r="C14" s="73">
        <v>47414.972999999998</v>
      </c>
      <c r="D14" s="73">
        <v>47414.972999999998</v>
      </c>
      <c r="E14" s="73">
        <v>15318.912619868001</v>
      </c>
      <c r="F14" s="73">
        <v>14869.448619868001</v>
      </c>
      <c r="G14" s="73">
        <v>7391.0880000000006</v>
      </c>
      <c r="H14" s="73">
        <v>7391.0880000000006</v>
      </c>
      <c r="I14" s="73">
        <v>7323628.7213999974</v>
      </c>
      <c r="J14" s="73">
        <v>7323628.7213999974</v>
      </c>
      <c r="K14" s="73">
        <v>788417.11199999996</v>
      </c>
      <c r="L14" s="73">
        <v>788417.11199999996</v>
      </c>
      <c r="M14" s="73">
        <v>71381.458933773043</v>
      </c>
      <c r="N14" s="73">
        <v>135966.15393377305</v>
      </c>
      <c r="O14" s="73">
        <v>0</v>
      </c>
      <c r="P14" s="73">
        <v>0</v>
      </c>
      <c r="Q14" s="73">
        <v>-491.05293031869883</v>
      </c>
      <c r="R14" s="73">
        <v>-491.05293031869883</v>
      </c>
      <c r="S14" s="73">
        <v>4903.8410099230159</v>
      </c>
      <c r="T14" s="73">
        <v>4903.8410099230159</v>
      </c>
      <c r="U14" s="73">
        <v>74007.691663574282</v>
      </c>
      <c r="V14" s="73">
        <v>36958.641663574279</v>
      </c>
      <c r="W14" s="73">
        <v>-949.03300815000011</v>
      </c>
      <c r="X14" s="73">
        <v>-949.03300815000011</v>
      </c>
      <c r="Y14" s="73">
        <v>19689.072663027131</v>
      </c>
      <c r="Z14" s="73">
        <v>6912.4276630271288</v>
      </c>
      <c r="AA14" s="73">
        <v>-1647509.9870958149</v>
      </c>
      <c r="AB14" s="73">
        <v>-102364.52021860723</v>
      </c>
      <c r="AC14" s="73">
        <v>23787.777731207727</v>
      </c>
      <c r="AD14" s="73">
        <v>23787.777731207727</v>
      </c>
      <c r="AE14" s="73">
        <v>812254.10891225561</v>
      </c>
      <c r="AF14" s="73">
        <v>230092.58291225554</v>
      </c>
      <c r="AG14" s="73">
        <v>0</v>
      </c>
      <c r="AH14" s="73">
        <v>0</v>
      </c>
      <c r="AI14" s="73">
        <v>57470.933498471422</v>
      </c>
      <c r="AJ14" s="73">
        <v>54685.040998471421</v>
      </c>
      <c r="AK14" s="73">
        <v>0</v>
      </c>
      <c r="AL14" s="73">
        <v>0</v>
      </c>
      <c r="AM14" s="75">
        <f t="shared" si="0"/>
        <v>7596715.6183978142</v>
      </c>
      <c r="AN14" s="75">
        <f t="shared" si="1"/>
        <v>8571223.2027750239</v>
      </c>
      <c r="AS14" s="91"/>
    </row>
    <row r="15" spans="1:45" ht="24.95" customHeight="1" x14ac:dyDescent="0.2">
      <c r="A15" s="53">
        <v>9</v>
      </c>
      <c r="B15" s="54" t="s">
        <v>82</v>
      </c>
      <c r="C15" s="73">
        <v>39078.627</v>
      </c>
      <c r="D15" s="73">
        <v>39078.627</v>
      </c>
      <c r="E15" s="73">
        <v>10363.323984999999</v>
      </c>
      <c r="F15" s="73">
        <v>10363.323984999999</v>
      </c>
      <c r="G15" s="73">
        <v>2512.502453189999</v>
      </c>
      <c r="H15" s="73">
        <v>2174.3524531899989</v>
      </c>
      <c r="I15" s="73">
        <v>3959117.6643999186</v>
      </c>
      <c r="J15" s="73">
        <v>3959117.6643999186</v>
      </c>
      <c r="K15" s="73">
        <v>2202239.7354635736</v>
      </c>
      <c r="L15" s="73">
        <v>1289770.9154635738</v>
      </c>
      <c r="M15" s="73">
        <v>372028.1710475749</v>
      </c>
      <c r="N15" s="73">
        <v>205703.70104757487</v>
      </c>
      <c r="O15" s="73">
        <v>0</v>
      </c>
      <c r="P15" s="73">
        <v>0</v>
      </c>
      <c r="Q15" s="73">
        <v>120.55815375000003</v>
      </c>
      <c r="R15" s="73">
        <v>120.55815375000003</v>
      </c>
      <c r="S15" s="73">
        <v>167.64124999999987</v>
      </c>
      <c r="T15" s="73">
        <v>167.64124999999987</v>
      </c>
      <c r="U15" s="73">
        <v>0</v>
      </c>
      <c r="V15" s="73">
        <v>0</v>
      </c>
      <c r="W15" s="73">
        <v>0</v>
      </c>
      <c r="X15" s="73">
        <v>0</v>
      </c>
      <c r="Y15" s="73">
        <v>10800.084180599999</v>
      </c>
      <c r="Z15" s="73">
        <v>5976.1041805999976</v>
      </c>
      <c r="AA15" s="73">
        <v>272877.70662666502</v>
      </c>
      <c r="AB15" s="73">
        <v>87406.276626665029</v>
      </c>
      <c r="AC15" s="73">
        <v>0</v>
      </c>
      <c r="AD15" s="73">
        <v>0</v>
      </c>
      <c r="AE15" s="73">
        <v>54389.075792249998</v>
      </c>
      <c r="AF15" s="73">
        <v>54389.075792249998</v>
      </c>
      <c r="AG15" s="73">
        <v>0</v>
      </c>
      <c r="AH15" s="73">
        <v>0</v>
      </c>
      <c r="AI15" s="73">
        <v>3126.7848590000003</v>
      </c>
      <c r="AJ15" s="73">
        <v>3126.7848590000003</v>
      </c>
      <c r="AK15" s="73">
        <v>0</v>
      </c>
      <c r="AL15" s="73">
        <v>0</v>
      </c>
      <c r="AM15" s="75">
        <f t="shared" si="0"/>
        <v>6926821.875211522</v>
      </c>
      <c r="AN15" s="75">
        <f t="shared" si="1"/>
        <v>5657395.0252115233</v>
      </c>
      <c r="AS15" s="91"/>
    </row>
    <row r="16" spans="1:45" ht="24.95" customHeight="1" x14ac:dyDescent="0.2">
      <c r="A16" s="53">
        <v>10</v>
      </c>
      <c r="B16" s="54" t="s">
        <v>80</v>
      </c>
      <c r="C16" s="73">
        <v>35059.812405350131</v>
      </c>
      <c r="D16" s="73">
        <v>-7269.7375946498723</v>
      </c>
      <c r="E16" s="73">
        <v>127966.32194379136</v>
      </c>
      <c r="F16" s="73">
        <v>126160.69694379136</v>
      </c>
      <c r="G16" s="73">
        <v>-13161.978179800331</v>
      </c>
      <c r="H16" s="73">
        <v>-9291.9781798003314</v>
      </c>
      <c r="I16" s="73">
        <v>3902980.914062791</v>
      </c>
      <c r="J16" s="73">
        <v>2372700.4584025843</v>
      </c>
      <c r="K16" s="73">
        <v>575164.00141856284</v>
      </c>
      <c r="L16" s="73">
        <v>546085.78341856285</v>
      </c>
      <c r="M16" s="73">
        <v>341201.82922123553</v>
      </c>
      <c r="N16" s="73">
        <v>154531.25033234662</v>
      </c>
      <c r="O16" s="73">
        <v>0</v>
      </c>
      <c r="P16" s="73">
        <v>0</v>
      </c>
      <c r="Q16" s="73">
        <v>-129813.20841308695</v>
      </c>
      <c r="R16" s="73">
        <v>-400.68221908819396</v>
      </c>
      <c r="S16" s="73">
        <v>-318616.75716311182</v>
      </c>
      <c r="T16" s="73">
        <v>277.44788288825657</v>
      </c>
      <c r="U16" s="73">
        <v>0</v>
      </c>
      <c r="V16" s="73">
        <v>0</v>
      </c>
      <c r="W16" s="73">
        <v>0</v>
      </c>
      <c r="X16" s="73">
        <v>0</v>
      </c>
      <c r="Y16" s="73">
        <v>252335.52180192326</v>
      </c>
      <c r="Z16" s="73">
        <v>168563.00876702985</v>
      </c>
      <c r="AA16" s="73">
        <v>327934.85001146694</v>
      </c>
      <c r="AB16" s="73">
        <v>86810.064698983959</v>
      </c>
      <c r="AC16" s="73">
        <v>-1178.4213622325506</v>
      </c>
      <c r="AD16" s="73">
        <v>-1178.4213622325506</v>
      </c>
      <c r="AE16" s="73">
        <v>0</v>
      </c>
      <c r="AF16" s="73">
        <v>0</v>
      </c>
      <c r="AG16" s="73">
        <v>0</v>
      </c>
      <c r="AH16" s="73">
        <v>0</v>
      </c>
      <c r="AI16" s="73">
        <v>58089.362524661788</v>
      </c>
      <c r="AJ16" s="73">
        <v>4243.9401913284137</v>
      </c>
      <c r="AK16" s="73">
        <v>0</v>
      </c>
      <c r="AL16" s="73">
        <v>0</v>
      </c>
      <c r="AM16" s="75">
        <f t="shared" si="0"/>
        <v>5157962.2482715519</v>
      </c>
      <c r="AN16" s="75">
        <f t="shared" si="1"/>
        <v>3441231.8312817449</v>
      </c>
      <c r="AS16" s="91"/>
    </row>
    <row r="17" spans="1:45" ht="24.95" customHeight="1" x14ac:dyDescent="0.2">
      <c r="A17" s="53">
        <v>11</v>
      </c>
      <c r="B17" s="54" t="s">
        <v>84</v>
      </c>
      <c r="C17" s="73">
        <v>327.6766565632106</v>
      </c>
      <c r="D17" s="73">
        <v>327.6766565632106</v>
      </c>
      <c r="E17" s="73">
        <v>-2567.8657003846461</v>
      </c>
      <c r="F17" s="73">
        <v>-2567.8657003846461</v>
      </c>
      <c r="G17" s="73">
        <v>-2925.1434908713959</v>
      </c>
      <c r="H17" s="73">
        <v>-2925.1434908713959</v>
      </c>
      <c r="I17" s="73">
        <v>2278345.7836991264</v>
      </c>
      <c r="J17" s="73">
        <v>2278345.7836991264</v>
      </c>
      <c r="K17" s="73">
        <v>143354.03517349999</v>
      </c>
      <c r="L17" s="73">
        <v>82873.7376735</v>
      </c>
      <c r="M17" s="73">
        <v>30760.985882913137</v>
      </c>
      <c r="N17" s="73">
        <v>29334.15988291314</v>
      </c>
      <c r="O17" s="73">
        <v>0</v>
      </c>
      <c r="P17" s="73">
        <v>0</v>
      </c>
      <c r="Q17" s="73">
        <v>-3562.4521491239802</v>
      </c>
      <c r="R17" s="73">
        <v>-3562.4521491239802</v>
      </c>
      <c r="S17" s="73">
        <v>-482.97847586451996</v>
      </c>
      <c r="T17" s="73">
        <v>-482.97847586451996</v>
      </c>
      <c r="U17" s="73">
        <v>-1052.9325000000001</v>
      </c>
      <c r="V17" s="73">
        <v>-1052.9325000000001</v>
      </c>
      <c r="W17" s="73">
        <v>-27.897000000000002</v>
      </c>
      <c r="X17" s="73">
        <v>-27.897000000000002</v>
      </c>
      <c r="Y17" s="73">
        <v>-12940.310082262369</v>
      </c>
      <c r="Z17" s="73">
        <v>-3340.3100822623692</v>
      </c>
      <c r="AA17" s="73">
        <v>333293.30538315512</v>
      </c>
      <c r="AB17" s="73">
        <v>190232.61485845802</v>
      </c>
      <c r="AC17" s="73">
        <v>-840.6771</v>
      </c>
      <c r="AD17" s="73">
        <v>-840.6771</v>
      </c>
      <c r="AE17" s="73">
        <v>-965.14238080616178</v>
      </c>
      <c r="AF17" s="73">
        <v>-965.14238080616178</v>
      </c>
      <c r="AG17" s="73">
        <v>0</v>
      </c>
      <c r="AH17" s="73">
        <v>0</v>
      </c>
      <c r="AI17" s="73">
        <v>-13327.12019827469</v>
      </c>
      <c r="AJ17" s="73">
        <v>-13479.12019827469</v>
      </c>
      <c r="AK17" s="73">
        <v>0</v>
      </c>
      <c r="AL17" s="73">
        <v>0</v>
      </c>
      <c r="AM17" s="75">
        <f t="shared" si="0"/>
        <v>2747389.2677176706</v>
      </c>
      <c r="AN17" s="75">
        <f t="shared" si="1"/>
        <v>2551869.4536929736</v>
      </c>
      <c r="AS17" s="91"/>
    </row>
    <row r="18" spans="1:45" ht="24.95" customHeight="1" x14ac:dyDescent="0.2">
      <c r="A18" s="53">
        <v>12</v>
      </c>
      <c r="B18" s="54" t="s">
        <v>88</v>
      </c>
      <c r="C18" s="73">
        <v>18984.150000000001</v>
      </c>
      <c r="D18" s="73">
        <v>18984.150000000001</v>
      </c>
      <c r="E18" s="73">
        <v>-462.08999999999992</v>
      </c>
      <c r="F18" s="73">
        <v>-462.08999999999992</v>
      </c>
      <c r="G18" s="73">
        <v>1469.8500000000001</v>
      </c>
      <c r="H18" s="73">
        <v>1469.8500000000001</v>
      </c>
      <c r="I18" s="73">
        <v>1279881.3900000001</v>
      </c>
      <c r="J18" s="73">
        <v>1279881.3900000001</v>
      </c>
      <c r="K18" s="73">
        <v>801963.65000000014</v>
      </c>
      <c r="L18" s="73">
        <v>801963.65000000014</v>
      </c>
      <c r="M18" s="73">
        <v>192119.12</v>
      </c>
      <c r="N18" s="73">
        <v>127429.12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45.130000000000109</v>
      </c>
      <c r="V18" s="73">
        <v>45.130000000000109</v>
      </c>
      <c r="W18" s="73">
        <v>0</v>
      </c>
      <c r="X18" s="73">
        <v>0</v>
      </c>
      <c r="Y18" s="73">
        <v>-10958.24</v>
      </c>
      <c r="Z18" s="73">
        <v>1941.7600000000002</v>
      </c>
      <c r="AA18" s="73">
        <v>49484.170000000006</v>
      </c>
      <c r="AB18" s="73">
        <v>28250.170000000009</v>
      </c>
      <c r="AC18" s="73">
        <v>0</v>
      </c>
      <c r="AD18" s="73">
        <v>0</v>
      </c>
      <c r="AE18" s="73">
        <v>-4531.6600000000008</v>
      </c>
      <c r="AF18" s="73">
        <v>-4531.6600000000008</v>
      </c>
      <c r="AG18" s="73">
        <v>0</v>
      </c>
      <c r="AH18" s="73">
        <v>0</v>
      </c>
      <c r="AI18" s="73">
        <v>39856.78</v>
      </c>
      <c r="AJ18" s="73">
        <v>30830.780000000002</v>
      </c>
      <c r="AK18" s="73">
        <v>0</v>
      </c>
      <c r="AL18" s="73">
        <v>0</v>
      </c>
      <c r="AM18" s="75">
        <f t="shared" si="0"/>
        <v>2367852.2499999995</v>
      </c>
      <c r="AN18" s="75">
        <f t="shared" si="1"/>
        <v>2285802.2499999995</v>
      </c>
      <c r="AS18" s="91"/>
    </row>
    <row r="19" spans="1:45" ht="24.95" customHeight="1" x14ac:dyDescent="0.2">
      <c r="A19" s="53">
        <v>13</v>
      </c>
      <c r="B19" s="54" t="s">
        <v>56</v>
      </c>
      <c r="C19" s="73">
        <v>785.58244912935299</v>
      </c>
      <c r="D19" s="73">
        <v>785.58244912935299</v>
      </c>
      <c r="E19" s="73">
        <v>298.88400000000001</v>
      </c>
      <c r="F19" s="73">
        <v>298.88400000000001</v>
      </c>
      <c r="G19" s="73">
        <v>1835.6747488716317</v>
      </c>
      <c r="H19" s="73">
        <v>1835.6747488716317</v>
      </c>
      <c r="I19" s="73">
        <v>749255.69634622778</v>
      </c>
      <c r="J19" s="73">
        <v>749255.69634622778</v>
      </c>
      <c r="K19" s="73">
        <v>68032.8215791447</v>
      </c>
      <c r="L19" s="73">
        <v>51821.513792887301</v>
      </c>
      <c r="M19" s="73">
        <v>4164.6824006733204</v>
      </c>
      <c r="N19" s="73">
        <v>4164.6824006733204</v>
      </c>
      <c r="O19" s="73">
        <v>277.35600000000005</v>
      </c>
      <c r="P19" s="73">
        <v>277.35600000000005</v>
      </c>
      <c r="Q19" s="73">
        <v>241.16880524279998</v>
      </c>
      <c r="R19" s="73">
        <v>241.16880524279998</v>
      </c>
      <c r="S19" s="73">
        <v>847.63741842690001</v>
      </c>
      <c r="T19" s="73">
        <v>847.63741842690001</v>
      </c>
      <c r="U19" s="73">
        <v>0</v>
      </c>
      <c r="V19" s="73">
        <v>0</v>
      </c>
      <c r="W19" s="73">
        <v>0</v>
      </c>
      <c r="X19" s="73">
        <v>0</v>
      </c>
      <c r="Y19" s="73">
        <v>42.03575</v>
      </c>
      <c r="Z19" s="73">
        <v>42.03575</v>
      </c>
      <c r="AA19" s="73">
        <v>50538.198090885562</v>
      </c>
      <c r="AB19" s="73">
        <v>50538.198090885562</v>
      </c>
      <c r="AC19" s="73">
        <v>6210.6897422178536</v>
      </c>
      <c r="AD19" s="73">
        <v>6210.6897422178536</v>
      </c>
      <c r="AE19" s="73">
        <v>283.41152500000004</v>
      </c>
      <c r="AF19" s="73">
        <v>283.41152500000004</v>
      </c>
      <c r="AG19" s="73">
        <v>0</v>
      </c>
      <c r="AH19" s="73">
        <v>0</v>
      </c>
      <c r="AI19" s="73">
        <v>317.88804166666665</v>
      </c>
      <c r="AJ19" s="73">
        <v>317.88804166666665</v>
      </c>
      <c r="AK19" s="73">
        <v>0</v>
      </c>
      <c r="AL19" s="73">
        <v>0</v>
      </c>
      <c r="AM19" s="75">
        <f t="shared" si="0"/>
        <v>883131.7268974866</v>
      </c>
      <c r="AN19" s="75">
        <f t="shared" si="1"/>
        <v>866920.41911122925</v>
      </c>
      <c r="AS19" s="91"/>
    </row>
    <row r="20" spans="1:45" ht="24.95" customHeight="1" x14ac:dyDescent="0.2">
      <c r="A20" s="53">
        <v>14</v>
      </c>
      <c r="B20" s="54" t="s">
        <v>57</v>
      </c>
      <c r="C20" s="73">
        <v>0</v>
      </c>
      <c r="D20" s="73">
        <v>0</v>
      </c>
      <c r="E20" s="73">
        <v>6.75</v>
      </c>
      <c r="F20" s="73">
        <v>6.75</v>
      </c>
      <c r="G20" s="73">
        <v>0.85</v>
      </c>
      <c r="H20" s="73">
        <v>0.85</v>
      </c>
      <c r="I20" s="73">
        <v>846070.64639999997</v>
      </c>
      <c r="J20" s="73">
        <v>846070.64639999997</v>
      </c>
      <c r="K20" s="73">
        <v>252.97</v>
      </c>
      <c r="L20" s="73">
        <v>252.97</v>
      </c>
      <c r="M20" s="73">
        <v>12.02</v>
      </c>
      <c r="N20" s="73">
        <v>12.02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104.84</v>
      </c>
      <c r="Z20" s="73">
        <v>104.84</v>
      </c>
      <c r="AA20" s="73">
        <v>59.62</v>
      </c>
      <c r="AB20" s="73">
        <v>59.62</v>
      </c>
      <c r="AC20" s="73">
        <v>0</v>
      </c>
      <c r="AD20" s="73">
        <v>0</v>
      </c>
      <c r="AE20" s="73">
        <v>440.12</v>
      </c>
      <c r="AF20" s="73">
        <v>440.12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846947.81639999989</v>
      </c>
      <c r="AN20" s="75">
        <f t="shared" si="1"/>
        <v>846947.81639999989</v>
      </c>
      <c r="AS20" s="91"/>
    </row>
    <row r="21" spans="1:45" ht="24.95" customHeight="1" x14ac:dyDescent="0.2">
      <c r="A21" s="53">
        <v>15</v>
      </c>
      <c r="B21" s="63" t="s">
        <v>89</v>
      </c>
      <c r="C21" s="73">
        <v>0</v>
      </c>
      <c r="D21" s="73">
        <v>0</v>
      </c>
      <c r="E21" s="73">
        <v>2741.8149999999991</v>
      </c>
      <c r="F21" s="73">
        <v>2741.8149999999991</v>
      </c>
      <c r="G21" s="73">
        <v>925.73465884595544</v>
      </c>
      <c r="H21" s="73">
        <v>925.73465884595544</v>
      </c>
      <c r="I21" s="73">
        <v>0</v>
      </c>
      <c r="J21" s="73">
        <v>0</v>
      </c>
      <c r="K21" s="73">
        <v>23569.494169305181</v>
      </c>
      <c r="L21" s="73">
        <v>23569.494169305181</v>
      </c>
      <c r="M21" s="73">
        <v>1666.7486341143822</v>
      </c>
      <c r="N21" s="73">
        <v>1666.7486341143822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33.521999999999998</v>
      </c>
      <c r="AB21" s="73">
        <v>33.521999999999998</v>
      </c>
      <c r="AC21" s="73">
        <v>-24.516000000000002</v>
      </c>
      <c r="AD21" s="73">
        <v>-24.516000000000002</v>
      </c>
      <c r="AE21" s="73">
        <v>16943.186636735503</v>
      </c>
      <c r="AF21" s="73">
        <v>16943.186636735503</v>
      </c>
      <c r="AG21" s="73">
        <v>0</v>
      </c>
      <c r="AH21" s="73">
        <v>0</v>
      </c>
      <c r="AI21" s="73">
        <v>419.09897499999988</v>
      </c>
      <c r="AJ21" s="73">
        <v>419.09897499999988</v>
      </c>
      <c r="AK21" s="73">
        <v>0</v>
      </c>
      <c r="AL21" s="73">
        <v>0</v>
      </c>
      <c r="AM21" s="75">
        <f t="shared" si="0"/>
        <v>46275.084074001017</v>
      </c>
      <c r="AN21" s="75">
        <f t="shared" si="1"/>
        <v>46275.084074001017</v>
      </c>
      <c r="AS21" s="91"/>
    </row>
    <row r="22" spans="1:45" ht="24.95" customHeight="1" x14ac:dyDescent="0.2">
      <c r="A22" s="53">
        <v>16</v>
      </c>
      <c r="B22" s="63" t="s">
        <v>83</v>
      </c>
      <c r="C22" s="73">
        <v>-989.08641380000063</v>
      </c>
      <c r="D22" s="73">
        <v>-989.08641380000063</v>
      </c>
      <c r="E22" s="73">
        <v>0</v>
      </c>
      <c r="F22" s="73">
        <v>0</v>
      </c>
      <c r="G22" s="73">
        <v>6</v>
      </c>
      <c r="H22" s="73">
        <v>6</v>
      </c>
      <c r="I22" s="73">
        <v>-53855.969999999994</v>
      </c>
      <c r="J22" s="73">
        <v>-53855.969999999994</v>
      </c>
      <c r="K22" s="73">
        <v>-38247.189999999995</v>
      </c>
      <c r="L22" s="73">
        <v>-38247.189999999995</v>
      </c>
      <c r="M22" s="73">
        <v>498.69957999999997</v>
      </c>
      <c r="N22" s="73">
        <v>498.69957999999997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839.20000000000221</v>
      </c>
      <c r="AB22" s="73">
        <v>839.20000000000221</v>
      </c>
      <c r="AC22" s="73">
        <v>0</v>
      </c>
      <c r="AD22" s="73">
        <v>0</v>
      </c>
      <c r="AE22" s="73">
        <v>0</v>
      </c>
      <c r="AF22" s="73">
        <v>0</v>
      </c>
      <c r="AG22" s="73">
        <v>-363.45000000000005</v>
      </c>
      <c r="AH22" s="73">
        <v>-363.45000000000005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-92111.796833799992</v>
      </c>
      <c r="AN22" s="75">
        <f t="shared" si="1"/>
        <v>-92111.796833799992</v>
      </c>
      <c r="AS22" s="91"/>
    </row>
    <row r="23" spans="1:45" ht="15" x14ac:dyDescent="0.2">
      <c r="A23" s="26"/>
      <c r="B23" s="12" t="s">
        <v>1</v>
      </c>
      <c r="C23" s="76">
        <f t="shared" ref="C23:AN23" si="2">SUM(C7:C22)</f>
        <v>8758127.0505456477</v>
      </c>
      <c r="D23" s="76">
        <f t="shared" si="2"/>
        <v>6524604.1614045836</v>
      </c>
      <c r="E23" s="76">
        <f t="shared" si="2"/>
        <v>790600.64229181968</v>
      </c>
      <c r="F23" s="76">
        <f t="shared" si="2"/>
        <v>788345.55329181976</v>
      </c>
      <c r="G23" s="76">
        <f t="shared" si="2"/>
        <v>392240.96921308013</v>
      </c>
      <c r="H23" s="76">
        <f t="shared" si="2"/>
        <v>251497.49921308027</v>
      </c>
      <c r="I23" s="76">
        <f t="shared" si="2"/>
        <v>160235399.0757446</v>
      </c>
      <c r="J23" s="76">
        <f t="shared" si="2"/>
        <v>158669118.61008438</v>
      </c>
      <c r="K23" s="76">
        <f t="shared" si="2"/>
        <v>44624686.144946709</v>
      </c>
      <c r="L23" s="76">
        <f t="shared" si="2"/>
        <v>37161385.07220754</v>
      </c>
      <c r="M23" s="76">
        <f t="shared" si="2"/>
        <v>5099581.9037598884</v>
      </c>
      <c r="N23" s="76">
        <f t="shared" si="2"/>
        <v>4617151.2224389995</v>
      </c>
      <c r="O23" s="76">
        <f t="shared" si="2"/>
        <v>14616.716</v>
      </c>
      <c r="P23" s="76">
        <f t="shared" si="2"/>
        <v>14616.716</v>
      </c>
      <c r="Q23" s="76">
        <f t="shared" si="2"/>
        <v>-135028.84653353682</v>
      </c>
      <c r="R23" s="76">
        <f t="shared" si="2"/>
        <v>-5616.3203395380733</v>
      </c>
      <c r="S23" s="76">
        <f t="shared" si="2"/>
        <v>-252618.71939992643</v>
      </c>
      <c r="T23" s="76">
        <f t="shared" si="2"/>
        <v>66275.485646073648</v>
      </c>
      <c r="U23" s="76">
        <f t="shared" si="2"/>
        <v>88577.639163574291</v>
      </c>
      <c r="V23" s="76">
        <f t="shared" si="2"/>
        <v>45048.089163574274</v>
      </c>
      <c r="W23" s="76">
        <f t="shared" si="2"/>
        <v>-976.93000815000016</v>
      </c>
      <c r="X23" s="76">
        <f t="shared" si="2"/>
        <v>-976.93000815000016</v>
      </c>
      <c r="Y23" s="76">
        <f t="shared" si="2"/>
        <v>1316060.6267944465</v>
      </c>
      <c r="Z23" s="76">
        <f t="shared" si="2"/>
        <v>878873.55875955324</v>
      </c>
      <c r="AA23" s="76">
        <f t="shared" si="2"/>
        <v>28152035.045644436</v>
      </c>
      <c r="AB23" s="76">
        <f t="shared" si="2"/>
        <v>6459495.1389583601</v>
      </c>
      <c r="AC23" s="76">
        <f t="shared" si="2"/>
        <v>96688.463011193016</v>
      </c>
      <c r="AD23" s="76">
        <f t="shared" si="2"/>
        <v>96688.453011193007</v>
      </c>
      <c r="AE23" s="76">
        <f t="shared" si="2"/>
        <v>81134.934788641476</v>
      </c>
      <c r="AF23" s="76">
        <f t="shared" si="2"/>
        <v>46232.141133279103</v>
      </c>
      <c r="AG23" s="76">
        <f t="shared" si="2"/>
        <v>178287.96515296464</v>
      </c>
      <c r="AH23" s="76">
        <f t="shared" si="2"/>
        <v>178287.96515296464</v>
      </c>
      <c r="AI23" s="76">
        <f t="shared" si="2"/>
        <v>1575478.4635875595</v>
      </c>
      <c r="AJ23" s="76">
        <f t="shared" si="2"/>
        <v>1413996.7850742263</v>
      </c>
      <c r="AK23" s="76">
        <f t="shared" si="2"/>
        <v>0</v>
      </c>
      <c r="AL23" s="76">
        <f t="shared" si="2"/>
        <v>0</v>
      </c>
      <c r="AM23" s="76">
        <f t="shared" si="2"/>
        <v>251014891.14470291</v>
      </c>
      <c r="AN23" s="76">
        <f t="shared" si="2"/>
        <v>217205023.20119193</v>
      </c>
    </row>
    <row r="24" spans="1:45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5" x14ac:dyDescent="0.2">
      <c r="AN25" s="91"/>
    </row>
    <row r="26" spans="1:45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5" x14ac:dyDescent="0.2">
      <c r="A27" s="35"/>
      <c r="B27" s="110" t="s">
        <v>75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5" ht="15" x14ac:dyDescent="0.2">
      <c r="A28" s="35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5" x14ac:dyDescent="0.2">
      <c r="B29" s="17" t="s">
        <v>54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5" x14ac:dyDescent="0.2">
      <c r="B30" s="17" t="s">
        <v>55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2" spans="1:45" x14ac:dyDescent="0.2">
      <c r="AM32" s="34"/>
      <c r="AN32" s="34"/>
    </row>
    <row r="33" spans="39:40" x14ac:dyDescent="0.2">
      <c r="AM33" s="34"/>
      <c r="AN33" s="34"/>
    </row>
  </sheetData>
  <sortState ref="B8:AN22">
    <sortCondition descending="1" ref="AM7:AM22"/>
  </sortState>
  <mergeCells count="24">
    <mergeCell ref="M5:N5"/>
    <mergeCell ref="E5:F5"/>
    <mergeCell ref="G5:H5"/>
    <mergeCell ref="I5:J5"/>
    <mergeCell ref="B27:N28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2" t="s">
        <v>64</v>
      </c>
      <c r="B2" s="112"/>
      <c r="C2" s="112"/>
      <c r="D2" s="112"/>
    </row>
    <row r="3" spans="1:5" ht="12.75" customHeight="1" x14ac:dyDescent="0.2">
      <c r="A3" s="112"/>
      <c r="B3" s="112"/>
      <c r="C3" s="112"/>
      <c r="D3" s="112"/>
      <c r="E3" s="4"/>
    </row>
    <row r="4" spans="1:5" x14ac:dyDescent="0.2">
      <c r="A4" s="112"/>
      <c r="B4" s="112"/>
      <c r="C4" s="112"/>
      <c r="D4" s="112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პრემიები(დაზღვევა)'!$4:$22,19,FALSE)</f>
        <v>24696964.102022555</v>
      </c>
      <c r="D7" s="58">
        <f>C7/$C$25</f>
        <v>5.5951314671587808E-2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პრემიები(დაზღვევა)'!$4:$22,19,FALSE)</f>
        <v>7508283.9870648747</v>
      </c>
      <c r="D8" s="58">
        <f t="shared" ref="D8:D21" si="0">C8/$C$25</f>
        <v>1.7010121497868916E-2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პრემიები(დაზღვევა)'!$4:$22,19,FALSE)</f>
        <v>4993742.6993023744</v>
      </c>
      <c r="D9" s="58">
        <f t="shared" si="0"/>
        <v>1.1313393338686899E-2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პრემიები(დაზღვევა)'!$4:$22,19,FALSE)</f>
        <v>197285090.96394217</v>
      </c>
      <c r="D10" s="58">
        <f t="shared" si="0"/>
        <v>0.44695210953610159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პრემიები(დაზღვევა)'!$4:$22,19,FALSE)</f>
        <v>74438371.05956319</v>
      </c>
      <c r="D11" s="58">
        <f t="shared" si="0"/>
        <v>0.16864116194965637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პრემიები(დაზღვევა)'!$4:$22,19,FALSE)</f>
        <v>11468044.79774468</v>
      </c>
      <c r="D12" s="58">
        <f t="shared" si="0"/>
        <v>2.5981014528580464E-2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პრემიები(დაზღვევა)'!$4:$22,19,FALSE)</f>
        <v>361659.51091000001</v>
      </c>
      <c r="D13" s="58">
        <f t="shared" si="0"/>
        <v>8.1934463747472455E-4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პრემიები(დაზღვევა)'!$4:$22,19,FALSE)</f>
        <v>7102483.1016495693</v>
      </c>
      <c r="D14" s="58">
        <f t="shared" si="0"/>
        <v>1.609077396429813E-2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პრემიები(დაზღვევა)'!$4:$22,19,FALSE)</f>
        <v>4398901.7286102036</v>
      </c>
      <c r="D15" s="58">
        <f t="shared" si="0"/>
        <v>9.9657728703061426E-3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პრემიები(დაზღვევა)'!$4:$22,19,FALSE)</f>
        <v>454649.80702299997</v>
      </c>
      <c r="D16" s="58">
        <f t="shared" si="0"/>
        <v>1.0300154429117578E-3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პრემიები(დაზღვევა)'!$4:$22,19,FALSE)</f>
        <v>16739</v>
      </c>
      <c r="D17" s="58">
        <f t="shared" si="0"/>
        <v>3.7922436637101001E-5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პრემიები(დაზღვევა)'!$4:$22,19,FALSE)</f>
        <v>6186295.4575444218</v>
      </c>
      <c r="D18" s="58">
        <f t="shared" si="0"/>
        <v>1.4015138150852147E-2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პრემიები(დაზღვევა)'!$4:$22,19,FALSE)</f>
        <v>72121067.948523834</v>
      </c>
      <c r="D19" s="58">
        <f t="shared" si="0"/>
        <v>0.16339127961514732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პრემიები(დაზღვევა)'!$4:$22,19,FALSE)</f>
        <v>2415547.8404404698</v>
      </c>
      <c r="D20" s="58">
        <f t="shared" si="0"/>
        <v>5.472457131428991E-3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პრემიები(დაზღვევა)'!$4:$22,19,FALSE)</f>
        <v>6782903.4307817984</v>
      </c>
      <c r="D21" s="58">
        <f t="shared" si="0"/>
        <v>1.5366761788003927E-2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პრემიები(დაზღვევა)'!$4:$22,19,FALSE)</f>
        <v>554999.38525102986</v>
      </c>
      <c r="D22" s="58">
        <f>C22/$C$25</f>
        <v>1.2573588040392012E-3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პრემიები(დაზღვევა)'!$4:$22,19,FALSE)</f>
        <v>20615216.836809661</v>
      </c>
      <c r="D23" s="58">
        <f>C23/$C$25</f>
        <v>4.6704059636418667E-2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პრემიები(დაზღვევა)'!$4:$22,19,FALSE)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441400961.65718377</v>
      </c>
      <c r="D25" s="60">
        <f>SUM(D7:D24)</f>
        <v>1.0000000000000002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2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K15" sqref="AK1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ht="31.5" customHeight="1" x14ac:dyDescent="0.2">
      <c r="A5" s="99"/>
      <c r="B5" s="99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79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1029547.39</v>
      </c>
      <c r="AB6" s="78">
        <v>1029547.390073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1029547.39</v>
      </c>
      <c r="AN6" s="75">
        <f t="shared" ref="AN6:AN21" si="1">D6+F6+H6+J6+L6+N6+P6+R6+T6+V6+X6+Z6+AB6+AD6+AF6+AH6+AJ6+AL6</f>
        <v>1029547.390073</v>
      </c>
    </row>
    <row r="7" spans="1:40" ht="24.95" customHeight="1" x14ac:dyDescent="0.2">
      <c r="A7" s="53">
        <v>2</v>
      </c>
      <c r="B7" s="72" t="s">
        <v>56</v>
      </c>
      <c r="C7" s="78">
        <v>964141.66652084724</v>
      </c>
      <c r="D7" s="78">
        <v>961649.57736512739</v>
      </c>
      <c r="E7" s="78">
        <v>0</v>
      </c>
      <c r="F7" s="78">
        <v>0</v>
      </c>
      <c r="G7" s="78">
        <v>7981.119999999999</v>
      </c>
      <c r="H7" s="78">
        <v>5679.9904100000003</v>
      </c>
      <c r="I7" s="78">
        <v>21010.801899999999</v>
      </c>
      <c r="J7" s="78">
        <v>16651.542280000001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993133.5884208472</v>
      </c>
      <c r="AN7" s="75">
        <f t="shared" si="1"/>
        <v>983981.11005512741</v>
      </c>
    </row>
    <row r="8" spans="1:40" ht="24.95" customHeight="1" x14ac:dyDescent="0.2">
      <c r="A8" s="53">
        <v>3</v>
      </c>
      <c r="B8" s="72" t="s">
        <v>81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93955.467612000008</v>
      </c>
      <c r="L8" s="78">
        <v>13913.857950000001</v>
      </c>
      <c r="M8" s="78">
        <v>0</v>
      </c>
      <c r="N8" s="78">
        <v>79.001918000000003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36541.473001999999</v>
      </c>
      <c r="AB8" s="78">
        <v>35628.293245416397</v>
      </c>
      <c r="AC8" s="78">
        <v>2523.9101099999998</v>
      </c>
      <c r="AD8" s="78">
        <v>2166.3528106919998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133020.85072400002</v>
      </c>
      <c r="AN8" s="75">
        <f t="shared" si="1"/>
        <v>51787.505924108395</v>
      </c>
    </row>
    <row r="9" spans="1:40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36341.526743000002</v>
      </c>
      <c r="N9" s="78">
        <v>1359.65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82579.312399999995</v>
      </c>
      <c r="AB9" s="78">
        <v>78954.933873587201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118920.83914299999</v>
      </c>
      <c r="AN9" s="75">
        <f t="shared" si="1"/>
        <v>80314.583873587195</v>
      </c>
    </row>
    <row r="10" spans="1:40" ht="24.95" customHeight="1" x14ac:dyDescent="0.2">
      <c r="A10" s="53">
        <v>5</v>
      </c>
      <c r="B10" s="72" t="s">
        <v>80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2383.4886428571426</v>
      </c>
      <c r="AD10" s="78">
        <v>1324.160357142857</v>
      </c>
      <c r="AE10" s="78">
        <v>0</v>
      </c>
      <c r="AF10" s="78">
        <v>0</v>
      </c>
      <c r="AG10" s="78">
        <v>0</v>
      </c>
      <c r="AH10" s="78">
        <v>0</v>
      </c>
      <c r="AI10" s="78">
        <v>14300.931857142856</v>
      </c>
      <c r="AJ10" s="78">
        <v>12182.275285714284</v>
      </c>
      <c r="AK10" s="78">
        <v>0</v>
      </c>
      <c r="AL10" s="78">
        <v>0</v>
      </c>
      <c r="AM10" s="75">
        <f t="shared" si="0"/>
        <v>16684.4205</v>
      </c>
      <c r="AN10" s="75">
        <f t="shared" si="1"/>
        <v>13506.435642857141</v>
      </c>
    </row>
    <row r="11" spans="1:40" ht="24.95" customHeight="1" x14ac:dyDescent="0.2">
      <c r="A11" s="53">
        <v>6</v>
      </c>
      <c r="B11" s="72" t="s">
        <v>88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1291.8499999999999</v>
      </c>
      <c r="N11" s="78">
        <v>239.28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557.72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1849.57</v>
      </c>
      <c r="AN11" s="75">
        <f t="shared" si="1"/>
        <v>239.28</v>
      </c>
    </row>
    <row r="12" spans="1:40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86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82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78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84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83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89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85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87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57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6.5" customHeight="1" x14ac:dyDescent="0.3">
      <c r="A22" s="47"/>
      <c r="B22" s="12" t="s">
        <v>1</v>
      </c>
      <c r="C22" s="76">
        <f t="shared" ref="C22:AN22" si="2">SUM(C6:C21)</f>
        <v>964141.66652084724</v>
      </c>
      <c r="D22" s="76">
        <f t="shared" si="2"/>
        <v>961649.57736512739</v>
      </c>
      <c r="E22" s="76">
        <f t="shared" si="2"/>
        <v>0</v>
      </c>
      <c r="F22" s="76">
        <f t="shared" si="2"/>
        <v>0</v>
      </c>
      <c r="G22" s="76">
        <f t="shared" si="2"/>
        <v>7981.119999999999</v>
      </c>
      <c r="H22" s="76">
        <f t="shared" si="2"/>
        <v>5679.9904100000003</v>
      </c>
      <c r="I22" s="76">
        <f t="shared" si="2"/>
        <v>21010.801899999999</v>
      </c>
      <c r="J22" s="76">
        <f t="shared" si="2"/>
        <v>16651.542280000001</v>
      </c>
      <c r="K22" s="76">
        <f t="shared" si="2"/>
        <v>93955.467612000008</v>
      </c>
      <c r="L22" s="76">
        <f t="shared" si="2"/>
        <v>13913.857950000001</v>
      </c>
      <c r="M22" s="76">
        <f t="shared" si="2"/>
        <v>37633.376743000001</v>
      </c>
      <c r="N22" s="76">
        <f t="shared" si="2"/>
        <v>1677.931918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1149225.8954019998</v>
      </c>
      <c r="AB22" s="76">
        <f t="shared" si="2"/>
        <v>1144130.6171920036</v>
      </c>
      <c r="AC22" s="76">
        <f t="shared" si="2"/>
        <v>4907.3987528571424</v>
      </c>
      <c r="AD22" s="76">
        <f t="shared" si="2"/>
        <v>3490.5131678348571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14300.931857142856</v>
      </c>
      <c r="AJ22" s="76">
        <f t="shared" si="2"/>
        <v>12182.275285714284</v>
      </c>
      <c r="AK22" s="76">
        <f t="shared" si="2"/>
        <v>0</v>
      </c>
      <c r="AL22" s="76">
        <f t="shared" si="2"/>
        <v>0</v>
      </c>
      <c r="AM22" s="76">
        <f t="shared" si="2"/>
        <v>2293156.658787847</v>
      </c>
      <c r="AN22" s="76">
        <f t="shared" si="2"/>
        <v>2159376.3055686797</v>
      </c>
    </row>
    <row r="23" spans="1:40" ht="16.5" customHeight="1" x14ac:dyDescent="0.3">
      <c r="A23" s="89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4.2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2.75" customHeight="1" x14ac:dyDescent="0.2">
      <c r="B26" s="107" t="s">
        <v>71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AM26" s="3"/>
      <c r="AN26" s="3"/>
    </row>
    <row r="27" spans="1:40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AM27" s="3"/>
      <c r="AN27" s="3"/>
    </row>
    <row r="28" spans="1:40" x14ac:dyDescent="0.2">
      <c r="AM28" s="3"/>
      <c r="AN28" s="3"/>
    </row>
    <row r="29" spans="1:40" x14ac:dyDescent="0.2">
      <c r="AM29" s="3"/>
      <c r="AN29" s="3"/>
    </row>
    <row r="30" spans="1:40" x14ac:dyDescent="0.2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3"/>
      <c r="AN30" s="3"/>
    </row>
    <row r="31" spans="1:40" x14ac:dyDescent="0.2"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"/>
      <c r="AN31" s="3"/>
    </row>
    <row r="32" spans="1:40" x14ac:dyDescent="0.2">
      <c r="AM32" s="3"/>
      <c r="AN32" s="3"/>
    </row>
  </sheetData>
  <sortState ref="B7:AN21">
    <sortCondition descending="1" ref="AM6:AM21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6:N27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2018-03-19T11:51:22Z</dcterms:modified>
</cp:coreProperties>
</file>