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60" windowWidth="15135" windowHeight="8760" tabRatio="929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რაოდენობა'!$B$7:$CV$22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CV15" i="21" l="1"/>
  <c r="C18" i="20" l="1"/>
  <c r="C24" i="20"/>
  <c r="C23" i="20"/>
  <c r="C22" i="20"/>
  <c r="C21" i="20"/>
  <c r="C20" i="20"/>
  <c r="C19" i="20"/>
  <c r="C17" i="20"/>
  <c r="C16" i="20"/>
  <c r="C15" i="20"/>
  <c r="C14" i="20"/>
  <c r="C13" i="20"/>
  <c r="C11" i="20"/>
  <c r="C10" i="20"/>
  <c r="C9" i="20"/>
  <c r="C8" i="20"/>
  <c r="C7" i="20"/>
  <c r="C12" i="20"/>
  <c r="AM20" i="26"/>
  <c r="AN20" i="26"/>
  <c r="AM21" i="32"/>
  <c r="AN21" i="32"/>
  <c r="AM22" i="30"/>
  <c r="AN22" i="30"/>
  <c r="AM7" i="18"/>
  <c r="AN7" i="18"/>
  <c r="AM6" i="17" l="1"/>
  <c r="AN6" i="17"/>
  <c r="C18" i="8"/>
  <c r="C24" i="8"/>
  <c r="C23" i="8"/>
  <c r="C22" i="8"/>
  <c r="C21" i="8"/>
  <c r="C20" i="8"/>
  <c r="C19" i="8"/>
  <c r="C17" i="8"/>
  <c r="C16" i="8"/>
  <c r="C15" i="8"/>
  <c r="C14" i="8"/>
  <c r="C13" i="8"/>
  <c r="C12" i="8"/>
  <c r="C11" i="8"/>
  <c r="C10" i="8"/>
  <c r="C9" i="8"/>
  <c r="C8" i="8"/>
  <c r="EW18" i="29"/>
  <c r="EV18" i="29"/>
  <c r="EU18" i="29"/>
  <c r="ET18" i="29"/>
  <c r="ES18" i="29"/>
  <c r="ER18" i="29"/>
  <c r="EQ18" i="29"/>
  <c r="CS18" i="28"/>
  <c r="CR18" i="28"/>
  <c r="CQ18" i="28"/>
  <c r="CP18" i="28"/>
  <c r="CO18" i="28"/>
  <c r="AM18" i="4"/>
  <c r="CS18" i="21"/>
  <c r="CR18" i="21"/>
  <c r="CV18" i="21"/>
  <c r="CU18" i="21"/>
  <c r="CT18" i="21"/>
  <c r="H18" i="22"/>
  <c r="AN18" i="4"/>
  <c r="AN18" i="14"/>
  <c r="AM18" i="14"/>
  <c r="EX18" i="29"/>
  <c r="AN18" i="24"/>
  <c r="AM18" i="24"/>
  <c r="AN19" i="17"/>
  <c r="AM19" i="17"/>
  <c r="AN19" i="30"/>
  <c r="AM19" i="30"/>
  <c r="AN19" i="18"/>
  <c r="AM19" i="18"/>
  <c r="AN18" i="32"/>
  <c r="AM18" i="32"/>
  <c r="AN17" i="26"/>
  <c r="AM17" i="26"/>
  <c r="AM22" i="24"/>
  <c r="AM14" i="24" l="1"/>
  <c r="AN14" i="24"/>
  <c r="AM12" i="24"/>
  <c r="AN12" i="24"/>
  <c r="AM15" i="24"/>
  <c r="AN15" i="24"/>
  <c r="AM16" i="24"/>
  <c r="AN16" i="24"/>
  <c r="AM10" i="24"/>
  <c r="AN10" i="24"/>
  <c r="AM17" i="24"/>
  <c r="AN17" i="24"/>
  <c r="AM20" i="24"/>
  <c r="AN20" i="24"/>
  <c r="AM21" i="24"/>
  <c r="AN21" i="24"/>
  <c r="AM9" i="24"/>
  <c r="AN9" i="24"/>
  <c r="AM13" i="24"/>
  <c r="AN13" i="24"/>
  <c r="AN22" i="24"/>
  <c r="AM19" i="24"/>
  <c r="AN19" i="24"/>
  <c r="EX23" i="29"/>
  <c r="EW23" i="29"/>
  <c r="EV23" i="29"/>
  <c r="EU23" i="29"/>
  <c r="ET23" i="29"/>
  <c r="ES23" i="29"/>
  <c r="ER23" i="29"/>
  <c r="EQ23" i="29"/>
  <c r="ET20" i="29"/>
  <c r="AM6" i="14"/>
  <c r="AN6" i="14"/>
  <c r="AM7" i="14"/>
  <c r="AN7" i="14"/>
  <c r="AM8" i="14"/>
  <c r="AN8" i="14"/>
  <c r="AM9" i="14"/>
  <c r="AN9" i="14"/>
  <c r="AM10" i="14"/>
  <c r="AN10" i="14"/>
  <c r="AM11" i="14"/>
  <c r="AN11" i="14"/>
  <c r="AM12" i="14"/>
  <c r="AN12" i="14"/>
  <c r="AM13" i="14"/>
  <c r="AN13" i="14"/>
  <c r="AM14" i="14"/>
  <c r="AN14" i="14"/>
  <c r="AM15" i="14"/>
  <c r="AN15" i="14"/>
  <c r="AM16" i="14"/>
  <c r="AN16" i="14"/>
  <c r="AM17" i="14"/>
  <c r="AN17" i="14"/>
  <c r="AM19" i="14"/>
  <c r="AN19" i="14"/>
  <c r="AM20" i="14"/>
  <c r="AN20" i="14"/>
  <c r="AM21" i="14"/>
  <c r="AN21" i="14"/>
  <c r="CO19" i="28" l="1"/>
  <c r="CP19" i="28"/>
  <c r="CQ19" i="28"/>
  <c r="CR19" i="28"/>
  <c r="CS19" i="28"/>
  <c r="H20" i="22"/>
  <c r="C21" i="22"/>
  <c r="D21" i="22"/>
  <c r="E21" i="22"/>
  <c r="G21" i="22"/>
  <c r="AM18" i="26" l="1"/>
  <c r="AN18" i="26"/>
  <c r="AM20" i="32"/>
  <c r="AN20" i="32"/>
  <c r="AM20" i="18"/>
  <c r="AN20" i="18"/>
  <c r="AM21" i="30"/>
  <c r="AN21" i="30"/>
  <c r="AM20" i="17"/>
  <c r="AN20" i="17"/>
  <c r="EQ20" i="29"/>
  <c r="ER20" i="29"/>
  <c r="ES20" i="29"/>
  <c r="EV20" i="29"/>
  <c r="EW20" i="29"/>
  <c r="CO20" i="28"/>
  <c r="CP20" i="28"/>
  <c r="CQ20" i="28"/>
  <c r="CR20" i="28"/>
  <c r="CS20" i="28"/>
  <c r="AM19" i="4"/>
  <c r="AN19" i="4"/>
  <c r="H13" i="22"/>
  <c r="EX20" i="29" l="1"/>
  <c r="EU20" i="29"/>
  <c r="AM8" i="24"/>
  <c r="AN8" i="24"/>
  <c r="AM7" i="24"/>
  <c r="AN7" i="24"/>
  <c r="AM11" i="24"/>
  <c r="AN11" i="24"/>
  <c r="AM13" i="26" l="1"/>
  <c r="AM8" i="26"/>
  <c r="AM14" i="26"/>
  <c r="AM16" i="26"/>
  <c r="AM15" i="26"/>
  <c r="AM19" i="26"/>
  <c r="AM12" i="26"/>
  <c r="AM7" i="26"/>
  <c r="AM21" i="26"/>
  <c r="AM22" i="26"/>
  <c r="AM9" i="26"/>
  <c r="AM10" i="26"/>
  <c r="AM11" i="26"/>
  <c r="H6" i="22" l="1"/>
  <c r="H9" i="22"/>
  <c r="H17" i="22"/>
  <c r="H19" i="22"/>
  <c r="H12" i="22"/>
  <c r="H15" i="22"/>
  <c r="H7" i="22"/>
  <c r="H16" i="22"/>
  <c r="H14" i="22"/>
  <c r="H10" i="22"/>
  <c r="H11" i="22"/>
  <c r="H8" i="22"/>
  <c r="H5" i="22"/>
  <c r="C23" i="21" l="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AJ23" i="21"/>
  <c r="AK23" i="21"/>
  <c r="AL23" i="21"/>
  <c r="AM23" i="21"/>
  <c r="AN23" i="21"/>
  <c r="AO23" i="21"/>
  <c r="AP23" i="21"/>
  <c r="AQ23" i="21"/>
  <c r="AR23" i="21"/>
  <c r="AS23" i="21"/>
  <c r="AT23" i="21"/>
  <c r="AU23" i="21"/>
  <c r="AV23" i="21"/>
  <c r="AW23" i="21"/>
  <c r="AX23" i="21"/>
  <c r="AY23" i="21"/>
  <c r="AZ23" i="21"/>
  <c r="BA23" i="21"/>
  <c r="BB23" i="21"/>
  <c r="BC23" i="21"/>
  <c r="BD23" i="21"/>
  <c r="BE23" i="21"/>
  <c r="BF23" i="21"/>
  <c r="BG23" i="21"/>
  <c r="BH23" i="21"/>
  <c r="BI23" i="21"/>
  <c r="BJ23" i="21"/>
  <c r="BK23" i="21"/>
  <c r="BL23" i="21"/>
  <c r="BM23" i="21"/>
  <c r="BN23" i="21"/>
  <c r="BO23" i="21"/>
  <c r="BP23" i="21"/>
  <c r="BQ23" i="21"/>
  <c r="BR23" i="21"/>
  <c r="BS23" i="21"/>
  <c r="BT23" i="21"/>
  <c r="BU23" i="21"/>
  <c r="BV23" i="21"/>
  <c r="BW23" i="21"/>
  <c r="BX23" i="21"/>
  <c r="BY23" i="21"/>
  <c r="BZ23" i="21"/>
  <c r="CA23" i="21"/>
  <c r="CB23" i="21"/>
  <c r="CC23" i="21"/>
  <c r="CD23" i="21"/>
  <c r="CE23" i="21"/>
  <c r="CF23" i="21"/>
  <c r="CG23" i="21"/>
  <c r="CH23" i="21"/>
  <c r="CI23" i="21"/>
  <c r="CJ23" i="21"/>
  <c r="CK23" i="21"/>
  <c r="CL23" i="21"/>
  <c r="CM23" i="21"/>
  <c r="CN23" i="21"/>
  <c r="CO23" i="21"/>
  <c r="CP23" i="21"/>
  <c r="CQ23" i="21"/>
  <c r="C23" i="30" l="1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AI23" i="30"/>
  <c r="AJ23" i="30"/>
  <c r="AK23" i="30"/>
  <c r="AL23" i="30"/>
  <c r="AM16" i="30"/>
  <c r="AN16" i="30"/>
  <c r="AM14" i="30"/>
  <c r="AN14" i="30"/>
  <c r="AM13" i="30"/>
  <c r="AN13" i="30"/>
  <c r="AM15" i="30"/>
  <c r="AN15" i="30"/>
  <c r="AM10" i="30"/>
  <c r="AN10" i="30"/>
  <c r="AM8" i="30"/>
  <c r="AN8" i="30"/>
  <c r="AM17" i="30"/>
  <c r="AN17" i="30"/>
  <c r="AM18" i="30"/>
  <c r="AN18" i="30"/>
  <c r="AM12" i="30"/>
  <c r="AN12" i="30"/>
  <c r="AM11" i="30"/>
  <c r="AN11" i="30"/>
  <c r="AM20" i="30"/>
  <c r="AN20" i="30"/>
  <c r="AM7" i="30"/>
  <c r="AN7" i="30"/>
  <c r="EU21" i="29"/>
  <c r="EV21" i="29"/>
  <c r="EW21" i="29"/>
  <c r="EU16" i="29"/>
  <c r="EV16" i="29"/>
  <c r="EW16" i="29"/>
  <c r="EU22" i="29"/>
  <c r="EV22" i="29"/>
  <c r="EW22" i="29"/>
  <c r="EU8" i="29"/>
  <c r="EV8" i="29"/>
  <c r="EW8" i="29"/>
  <c r="EU11" i="29"/>
  <c r="EV11" i="29"/>
  <c r="EW11" i="29"/>
  <c r="EU17" i="29"/>
  <c r="EV17" i="29"/>
  <c r="EW17" i="29"/>
  <c r="EU9" i="29"/>
  <c r="EV9" i="29"/>
  <c r="EW9" i="29"/>
  <c r="EU12" i="29"/>
  <c r="EV12" i="29"/>
  <c r="EW12" i="29"/>
  <c r="EU10" i="29"/>
  <c r="EV10" i="29"/>
  <c r="EW10" i="29"/>
  <c r="EU19" i="29"/>
  <c r="EV19" i="29"/>
  <c r="EW19" i="29"/>
  <c r="EU13" i="29"/>
  <c r="EV13" i="29"/>
  <c r="EW13" i="29"/>
  <c r="EU14" i="29"/>
  <c r="EV14" i="29"/>
  <c r="EW14" i="29"/>
  <c r="EU15" i="29"/>
  <c r="EV15" i="29"/>
  <c r="EW15" i="29"/>
  <c r="EQ21" i="29"/>
  <c r="ER21" i="29"/>
  <c r="ES21" i="29"/>
  <c r="EQ16" i="29"/>
  <c r="ER16" i="29"/>
  <c r="ES16" i="29"/>
  <c r="EQ22" i="29"/>
  <c r="ER22" i="29"/>
  <c r="ES22" i="29"/>
  <c r="EQ8" i="29"/>
  <c r="ER8" i="29"/>
  <c r="ES8" i="29"/>
  <c r="EQ11" i="29"/>
  <c r="ER11" i="29"/>
  <c r="ES11" i="29"/>
  <c r="EQ17" i="29"/>
  <c r="ER17" i="29"/>
  <c r="ES17" i="29"/>
  <c r="EQ9" i="29"/>
  <c r="ER9" i="29"/>
  <c r="ES9" i="29"/>
  <c r="EQ12" i="29"/>
  <c r="ER12" i="29"/>
  <c r="ES12" i="29"/>
  <c r="EQ10" i="29"/>
  <c r="ER10" i="29"/>
  <c r="ES10" i="29"/>
  <c r="EQ19" i="29"/>
  <c r="ER19" i="29"/>
  <c r="ES19" i="29"/>
  <c r="EQ13" i="29"/>
  <c r="ER13" i="29"/>
  <c r="ES13" i="29"/>
  <c r="EQ14" i="29"/>
  <c r="ER14" i="29"/>
  <c r="ES14" i="29"/>
  <c r="EQ15" i="29"/>
  <c r="ER15" i="29"/>
  <c r="ES15" i="29"/>
  <c r="C24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W24" i="29"/>
  <c r="AX24" i="29"/>
  <c r="AY24" i="29"/>
  <c r="AZ24" i="29"/>
  <c r="BA24" i="29"/>
  <c r="BB24" i="29"/>
  <c r="BC24" i="29"/>
  <c r="BD24" i="29"/>
  <c r="BE24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 l="1"/>
  <c r="EU24" i="29"/>
  <c r="EV24" i="29"/>
  <c r="ER24" i="29"/>
  <c r="EW24" i="29"/>
  <c r="ES24" i="29"/>
  <c r="CO12" i="28" l="1"/>
  <c r="CP12" i="28"/>
  <c r="CQ12" i="28"/>
  <c r="CR12" i="28"/>
  <c r="CS12" i="28"/>
  <c r="CO14" i="28"/>
  <c r="CP14" i="28"/>
  <c r="CQ14" i="28"/>
  <c r="CR14" i="28"/>
  <c r="CS14" i="28"/>
  <c r="CO17" i="28"/>
  <c r="CP17" i="28"/>
  <c r="CQ17" i="28"/>
  <c r="CR17" i="28"/>
  <c r="CS17" i="28"/>
  <c r="CO21" i="28"/>
  <c r="CP21" i="28"/>
  <c r="CQ21" i="28"/>
  <c r="CR21" i="28"/>
  <c r="CS21" i="28"/>
  <c r="CO13" i="28"/>
  <c r="CP13" i="28"/>
  <c r="CQ13" i="28"/>
  <c r="CR13" i="28"/>
  <c r="CS13" i="28"/>
  <c r="CO22" i="28"/>
  <c r="CP22" i="28"/>
  <c r="CQ22" i="28"/>
  <c r="CR22" i="28"/>
  <c r="CS22" i="28"/>
  <c r="CO15" i="28"/>
  <c r="CP15" i="28"/>
  <c r="CQ15" i="28"/>
  <c r="CR15" i="28"/>
  <c r="CS15" i="28"/>
  <c r="CO9" i="28"/>
  <c r="CP9" i="28"/>
  <c r="CQ9" i="28"/>
  <c r="CR9" i="28"/>
  <c r="CS9" i="28"/>
  <c r="CO8" i="28"/>
  <c r="CP8" i="28"/>
  <c r="CQ8" i="28"/>
  <c r="CR8" i="28"/>
  <c r="CS8" i="28"/>
  <c r="CO7" i="28"/>
  <c r="CP7" i="28"/>
  <c r="CQ7" i="28"/>
  <c r="CR7" i="28"/>
  <c r="CS7" i="28"/>
  <c r="CO16" i="28"/>
  <c r="CP16" i="28"/>
  <c r="CQ16" i="28"/>
  <c r="CR16" i="28"/>
  <c r="CS16" i="28"/>
  <c r="CO10" i="28"/>
  <c r="CP10" i="28"/>
  <c r="CQ10" i="28"/>
  <c r="CR10" i="28"/>
  <c r="CS10" i="28"/>
  <c r="CS11" i="28"/>
  <c r="CR11" i="28"/>
  <c r="CQ11" i="28"/>
  <c r="CP11" i="28"/>
  <c r="CO11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AS23" i="28"/>
  <c r="AT23" i="28"/>
  <c r="AU23" i="28"/>
  <c r="AV23" i="28"/>
  <c r="AW23" i="28"/>
  <c r="AX23" i="28"/>
  <c r="AY23" i="28"/>
  <c r="AZ23" i="28"/>
  <c r="BA23" i="28"/>
  <c r="BB23" i="28"/>
  <c r="BC23" i="28"/>
  <c r="BD23" i="28"/>
  <c r="BE23" i="28"/>
  <c r="BF23" i="28"/>
  <c r="BG23" i="28"/>
  <c r="BH23" i="28"/>
  <c r="BI23" i="28"/>
  <c r="BJ23" i="28"/>
  <c r="BK23" i="28"/>
  <c r="BL23" i="28"/>
  <c r="BM23" i="28"/>
  <c r="BN23" i="28"/>
  <c r="BO23" i="28"/>
  <c r="BP23" i="28"/>
  <c r="BQ23" i="28"/>
  <c r="BR23" i="28"/>
  <c r="BS23" i="28"/>
  <c r="BT23" i="28"/>
  <c r="BU23" i="28"/>
  <c r="BV23" i="28"/>
  <c r="BW23" i="28"/>
  <c r="BX23" i="28"/>
  <c r="BY23" i="28"/>
  <c r="BZ23" i="28"/>
  <c r="CA23" i="28"/>
  <c r="CB23" i="28"/>
  <c r="CC23" i="28"/>
  <c r="CD23" i="28"/>
  <c r="CE23" i="28"/>
  <c r="CF23" i="28"/>
  <c r="CG23" i="28"/>
  <c r="CH23" i="28"/>
  <c r="CI23" i="28"/>
  <c r="CJ23" i="28"/>
  <c r="CK23" i="28"/>
  <c r="CL23" i="28"/>
  <c r="CM23" i="28"/>
  <c r="CN23" i="28"/>
  <c r="CV10" i="21"/>
  <c r="CV19" i="21"/>
  <c r="CV9" i="21"/>
  <c r="CV11" i="21"/>
  <c r="CV20" i="21"/>
  <c r="CV12" i="21"/>
  <c r="CV7" i="21"/>
  <c r="CV17" i="21"/>
  <c r="CV16" i="21"/>
  <c r="CV14" i="21"/>
  <c r="CV13" i="21"/>
  <c r="CV8" i="21"/>
  <c r="CV21" i="21"/>
  <c r="CR10" i="21"/>
  <c r="CS10" i="21"/>
  <c r="CT10" i="21"/>
  <c r="CU10" i="21"/>
  <c r="CR19" i="21"/>
  <c r="CS19" i="21"/>
  <c r="CT19" i="21"/>
  <c r="CU19" i="21"/>
  <c r="CR9" i="21"/>
  <c r="CS9" i="21"/>
  <c r="CT9" i="21"/>
  <c r="CU9" i="21"/>
  <c r="CR11" i="21"/>
  <c r="CS11" i="21"/>
  <c r="CT11" i="21"/>
  <c r="CU11" i="21"/>
  <c r="CR20" i="21"/>
  <c r="CS20" i="21"/>
  <c r="CT20" i="21"/>
  <c r="CU20" i="21"/>
  <c r="CR12" i="21"/>
  <c r="CS12" i="21"/>
  <c r="CT12" i="21"/>
  <c r="CU12" i="21"/>
  <c r="CR7" i="21"/>
  <c r="CS7" i="21"/>
  <c r="CT7" i="21"/>
  <c r="CU7" i="21"/>
  <c r="CR17" i="21"/>
  <c r="CS17" i="21"/>
  <c r="CT17" i="21"/>
  <c r="CU17" i="21"/>
  <c r="CR16" i="21"/>
  <c r="CS16" i="21"/>
  <c r="CT16" i="21"/>
  <c r="CU16" i="21"/>
  <c r="CR14" i="21"/>
  <c r="CS14" i="21"/>
  <c r="CT14" i="21"/>
  <c r="CU14" i="21"/>
  <c r="CR15" i="21"/>
  <c r="CS15" i="21"/>
  <c r="CT15" i="21"/>
  <c r="CU15" i="21"/>
  <c r="CR13" i="21"/>
  <c r="CS13" i="21"/>
  <c r="CT13" i="21"/>
  <c r="CU13" i="21"/>
  <c r="CR8" i="21"/>
  <c r="CS8" i="21"/>
  <c r="CT8" i="21"/>
  <c r="CU8" i="21"/>
  <c r="CU21" i="21"/>
  <c r="CT21" i="21"/>
  <c r="CS21" i="21"/>
  <c r="CR21" i="21"/>
  <c r="CS23" i="21" l="1"/>
  <c r="CT23" i="21"/>
  <c r="CR23" i="21"/>
  <c r="CV23" i="21"/>
  <c r="CP23" i="28"/>
  <c r="CR23" i="28"/>
  <c r="CQ23" i="28"/>
  <c r="CO23" i="28"/>
  <c r="CS23" i="28"/>
  <c r="CU23" i="21"/>
  <c r="AM9" i="30" l="1"/>
  <c r="AM23" i="30" s="1"/>
  <c r="AN9" i="30"/>
  <c r="AN23" i="30" s="1"/>
  <c r="AL23" i="32"/>
  <c r="AK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N22" i="32"/>
  <c r="AM22" i="32"/>
  <c r="AN19" i="32"/>
  <c r="AM19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7" i="32"/>
  <c r="AM7" i="32"/>
  <c r="AN8" i="32"/>
  <c r="AM8" i="32"/>
  <c r="EX14" i="29"/>
  <c r="ET14" i="29"/>
  <c r="EX13" i="29"/>
  <c r="ET13" i="29"/>
  <c r="EX19" i="29"/>
  <c r="ET19" i="29"/>
  <c r="EX10" i="29"/>
  <c r="ET10" i="29"/>
  <c r="ET12" i="29"/>
  <c r="EX12" i="29"/>
  <c r="EX9" i="29"/>
  <c r="ET9" i="29"/>
  <c r="EX17" i="29"/>
  <c r="ET17" i="29"/>
  <c r="ET11" i="29"/>
  <c r="EX11" i="29"/>
  <c r="EX8" i="29"/>
  <c r="ET8" i="29"/>
  <c r="EX22" i="29"/>
  <c r="ET22" i="29"/>
  <c r="EX16" i="29"/>
  <c r="ET16" i="29"/>
  <c r="ET21" i="29"/>
  <c r="EX21" i="29"/>
  <c r="EX15" i="29"/>
  <c r="ET15" i="29"/>
  <c r="C23" i="28"/>
  <c r="AN13" i="26"/>
  <c r="AN10" i="26"/>
  <c r="AN11" i="26"/>
  <c r="AN8" i="26"/>
  <c r="AN14" i="26"/>
  <c r="AN16" i="26"/>
  <c r="AN15" i="26"/>
  <c r="AN19" i="26"/>
  <c r="AN12" i="26"/>
  <c r="AN7" i="26"/>
  <c r="AN21" i="26"/>
  <c r="AN22" i="26"/>
  <c r="AN9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AI23" i="26"/>
  <c r="AJ23" i="26"/>
  <c r="AK23" i="26"/>
  <c r="AL23" i="26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AM8" i="4"/>
  <c r="AN8" i="4"/>
  <c r="AM11" i="4"/>
  <c r="AN11" i="4"/>
  <c r="AM16" i="4"/>
  <c r="AN16" i="4"/>
  <c r="AM9" i="4"/>
  <c r="AN9" i="4"/>
  <c r="AM13" i="4"/>
  <c r="AN13" i="4"/>
  <c r="AM10" i="4"/>
  <c r="AN10" i="4"/>
  <c r="AM14" i="4"/>
  <c r="AN14" i="4"/>
  <c r="AM20" i="4"/>
  <c r="AN20" i="4"/>
  <c r="AM21" i="4"/>
  <c r="AN21" i="4"/>
  <c r="AM15" i="4"/>
  <c r="AN15" i="4"/>
  <c r="AM7" i="4"/>
  <c r="AN7" i="4"/>
  <c r="AM12" i="4"/>
  <c r="AN12" i="4"/>
  <c r="AM17" i="4"/>
  <c r="AN17" i="4"/>
  <c r="AN21" i="18"/>
  <c r="AM21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AN21" i="17"/>
  <c r="AM21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C7" i="8" s="1"/>
  <c r="AN18" i="18"/>
  <c r="AM18" i="18"/>
  <c r="AN10" i="18"/>
  <c r="AM10" i="18"/>
  <c r="AN11" i="18"/>
  <c r="AM11" i="18"/>
  <c r="AN16" i="18"/>
  <c r="AM16" i="18"/>
  <c r="AN17" i="18"/>
  <c r="AM17" i="18"/>
  <c r="AN13" i="18"/>
  <c r="AM13" i="18"/>
  <c r="AN9" i="18"/>
  <c r="AM9" i="18"/>
  <c r="AN15" i="18"/>
  <c r="AM15" i="18"/>
  <c r="AN6" i="18"/>
  <c r="AM6" i="18"/>
  <c r="AN14" i="18"/>
  <c r="AM14" i="18"/>
  <c r="AN12" i="18"/>
  <c r="AM12" i="18"/>
  <c r="AN8" i="18"/>
  <c r="AM8" i="18"/>
  <c r="AN18" i="17"/>
  <c r="AM18" i="17"/>
  <c r="AN10" i="17"/>
  <c r="AM10" i="17"/>
  <c r="AN11" i="17"/>
  <c r="AM11" i="17"/>
  <c r="AN17" i="17"/>
  <c r="AM17" i="17"/>
  <c r="AN12" i="17"/>
  <c r="AM12" i="17"/>
  <c r="AN8" i="17"/>
  <c r="AM8" i="17"/>
  <c r="AN16" i="17"/>
  <c r="AM16" i="17"/>
  <c r="AN7" i="17"/>
  <c r="AM7" i="17"/>
  <c r="AN14" i="17"/>
  <c r="AM14" i="17"/>
  <c r="AN9" i="17"/>
  <c r="AM9" i="17"/>
  <c r="AN13" i="17"/>
  <c r="AM13" i="17"/>
  <c r="AN15" i="17"/>
  <c r="AM15" i="17"/>
  <c r="AN6" i="4"/>
  <c r="AM6" i="4"/>
  <c r="AN23" i="32" l="1"/>
  <c r="C25" i="8"/>
  <c r="D18" i="8" s="1"/>
  <c r="AN23" i="24"/>
  <c r="AM23" i="26"/>
  <c r="AM23" i="24"/>
  <c r="ET24" i="29"/>
  <c r="EX24" i="29"/>
  <c r="AM23" i="32"/>
  <c r="AN23" i="26"/>
  <c r="H21" i="22"/>
  <c r="AM22" i="18"/>
  <c r="AN22" i="18"/>
  <c r="AM22" i="17"/>
  <c r="AN22" i="17"/>
  <c r="C25" i="20"/>
  <c r="D18" i="20" s="1"/>
  <c r="AM22" i="14"/>
  <c r="AN22" i="14"/>
  <c r="AM22" i="4"/>
  <c r="AN22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<sst xmlns="http://schemas.openxmlformats.org/spreadsheetml/2006/main" count="1354" uniqueCount="90">
  <si>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</si>
  <si>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</si>
  <si>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</si>
  <si>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</si>
  <si>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</si>
  <si>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</si>
  <si>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</si>
  <si>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</si>
  <si>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</si>
  <si>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</si>
  <si>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</si>
  <si>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</si>
  <si>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</si>
  <si>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</si>
  <si>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</si>
  <si>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</si>
  <si>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</si>
  <si>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</si>
  <si>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</si>
  <si>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</si>
  <si>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</si>
  <si>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</si>
  <si>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</si>
  <si>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</si>
  <si>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</si>
  <si>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</si>
  <si>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</si>
  <si>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</si>
  <si>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</si>
  <si>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</si>
  <si>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</si>
  <si>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</si>
  <si>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</si>
  <si>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</si>
  <si>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</si>
  <si>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</si>
  <si>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</si>
  <si>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</si>
  <si>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</si>
  <si>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</si>
  <si>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</si>
  <si>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</si>
  <si>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</si>
  <si>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</si>
  <si>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</si>
  <si>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</si>
  <si>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</si>
  <si>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</si>
  <si>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</si>
  <si>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</si>
  <si>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</si>
  <si>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</si>
  <si>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</si>
  <si>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</si>
  <si>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</si>
  <si>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</si>
  <si>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</si>
  <si>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</si>
  <si>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</si>
  <si>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თარიღი: 30.06.2017</t>
  </si>
  <si>
    <t>საანგარიშო პერიოდი: 01.01.2017 - 30.06.2017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</si>
  <si>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(01.01.2017 - 30.06.2017)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</si>
  <si>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(01.01.2017 - 30.06.2017)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</si>
  <si>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(01.01.2017 - 30.06.2017)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</si>
  <si>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(01.01.2017 - 30.06.2017)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</si>
  <si>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(01.01.2017 - 30.06.2017) დამდგარი ზარალების ოდენობას</t>
  </si>
  <si>
    <t>გამომუშავებული პრემია შეესაბამება საანგარიშო პერიოდში (01.01.2017 - 30.06.2017)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</si>
  <si>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(01.01.2017- 30.06.2017)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</si>
  <si>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2017 წლის II კვარტლის  განმავლობაში დაზღვეულ სატრანსპორტო საშუალებათა რაოდენობა</t>
  </si>
  <si>
    <t>2017 წლის 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</si>
  <si>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2017 წლის 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</si>
  <si>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2017 წლის 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</si>
  <si>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2017 წლის II კვარტლის განმავლობაში სადაზღვევო კომპანიების მიერ ანაზღაურებული ზარალების ოდენობა</t>
  </si>
  <si>
    <t>2017 წლის 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</si>
  <si>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2017 წლის II კვარტლის მონაცემებით (პირდაპირი დაზღვევის საქმიანობა)</t>
  </si>
  <si>
    <t xml:space="preserve">2017 წლის 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</si>
  <si>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2017 წლის 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</si>
  <si>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2017 წლის 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</si>
  <si>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2017 წლის II კვარტლის მონაცემებით (გადაზღვევის საქმიანობა)</t>
  </si>
  <si>
    <t>სს ”პსპ დაზღვევა”</t>
  </si>
  <si>
    <t>სს სადაზღვევო კომპანია „არდი დაზღვევა“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</si>
  <si>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</si>
  <si>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</si>
  <si>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სადაზღვევო კომპანია "უნისონი"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</si>
  <si>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</si>
  <si>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</si>
  <si>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</si>
  <si>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საერთაშორისო სადაზღვევო კომპანია კამარა - KAMARA</t>
  </si>
  <si>
    <t>სს სადაზღვევო კომპანია იმედი L</t>
  </si>
  <si>
    <t>სს "თიბისი დაზღვევა"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</si>
</sst>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7"/>
  <sheetViews>
    <sheetView tabSelected="1" zoomScale="85" zoomScaleNormal="85" workbookViewId="0">
      <pane xSplit="2" ySplit="6" topLeftCell="CK7" activePane="bottomRight" state="frozen"/>
      <selection pane="topRight" activeCell="C1" sqref="C1"/>
      <selection pane="bottomLeft" activeCell="A6" sqref="A6"/>
      <selection pane="bottomRight" activeCell="CV23" sqref="CV23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0" s="22" customFormat="1" ht="42" customHeight="1" x14ac:dyDescent="0.2">
      <c r="A5" s="97"/>
      <c r="B5" s="97"/>
      <c r="C5" s="102" t="s">
        <v>44</v>
      </c>
      <c r="D5" s="102"/>
      <c r="E5" s="102"/>
      <c r="F5" s="102"/>
      <c r="G5" s="68" t="s">
        <v>45</v>
      </c>
      <c r="H5" s="102" t="s">
        <v>44</v>
      </c>
      <c r="I5" s="102"/>
      <c r="J5" s="102"/>
      <c r="K5" s="102"/>
      <c r="L5" s="68" t="s">
        <v>45</v>
      </c>
      <c r="M5" s="102" t="s">
        <v>44</v>
      </c>
      <c r="N5" s="102"/>
      <c r="O5" s="102"/>
      <c r="P5" s="102"/>
      <c r="Q5" s="68" t="s">
        <v>45</v>
      </c>
      <c r="R5" s="102" t="s">
        <v>44</v>
      </c>
      <c r="S5" s="102"/>
      <c r="T5" s="102"/>
      <c r="U5" s="102"/>
      <c r="V5" s="103" t="s">
        <v>45</v>
      </c>
      <c r="W5" s="104"/>
      <c r="X5" s="104"/>
      <c r="Y5" s="105"/>
      <c r="Z5" s="102" t="s">
        <v>44</v>
      </c>
      <c r="AA5" s="102"/>
      <c r="AB5" s="102"/>
      <c r="AC5" s="102"/>
      <c r="AD5" s="68" t="s">
        <v>45</v>
      </c>
      <c r="AE5" s="102" t="s">
        <v>44</v>
      </c>
      <c r="AF5" s="102"/>
      <c r="AG5" s="102"/>
      <c r="AH5" s="102"/>
      <c r="AI5" s="68" t="s">
        <v>45</v>
      </c>
      <c r="AJ5" s="102" t="s">
        <v>44</v>
      </c>
      <c r="AK5" s="102"/>
      <c r="AL5" s="102"/>
      <c r="AM5" s="102"/>
      <c r="AN5" s="68" t="s">
        <v>45</v>
      </c>
      <c r="AO5" s="102" t="s">
        <v>44</v>
      </c>
      <c r="AP5" s="102"/>
      <c r="AQ5" s="102"/>
      <c r="AR5" s="102"/>
      <c r="AS5" s="68" t="s">
        <v>45</v>
      </c>
      <c r="AT5" s="102" t="s">
        <v>44</v>
      </c>
      <c r="AU5" s="102"/>
      <c r="AV5" s="102"/>
      <c r="AW5" s="102"/>
      <c r="AX5" s="68" t="s">
        <v>45</v>
      </c>
      <c r="AY5" s="102" t="s">
        <v>44</v>
      </c>
      <c r="AZ5" s="102"/>
      <c r="BA5" s="102"/>
      <c r="BB5" s="102"/>
      <c r="BC5" s="68" t="s">
        <v>45</v>
      </c>
      <c r="BD5" s="102" t="s">
        <v>44</v>
      </c>
      <c r="BE5" s="102"/>
      <c r="BF5" s="102"/>
      <c r="BG5" s="102"/>
      <c r="BH5" s="68" t="s">
        <v>45</v>
      </c>
      <c r="BI5" s="102" t="s">
        <v>44</v>
      </c>
      <c r="BJ5" s="102"/>
      <c r="BK5" s="102"/>
      <c r="BL5" s="102"/>
      <c r="BM5" s="68" t="s">
        <v>45</v>
      </c>
      <c r="BN5" s="102" t="s">
        <v>44</v>
      </c>
      <c r="BO5" s="102"/>
      <c r="BP5" s="102"/>
      <c r="BQ5" s="102"/>
      <c r="BR5" s="68" t="s">
        <v>45</v>
      </c>
      <c r="BS5" s="102" t="s">
        <v>44</v>
      </c>
      <c r="BT5" s="102"/>
      <c r="BU5" s="102"/>
      <c r="BV5" s="102"/>
      <c r="BW5" s="68" t="s">
        <v>45</v>
      </c>
      <c r="BX5" s="102" t="s">
        <v>44</v>
      </c>
      <c r="BY5" s="102"/>
      <c r="BZ5" s="102"/>
      <c r="CA5" s="102"/>
      <c r="CB5" s="68" t="s">
        <v>45</v>
      </c>
      <c r="CC5" s="102" t="s">
        <v>44</v>
      </c>
      <c r="CD5" s="102"/>
      <c r="CE5" s="102"/>
      <c r="CF5" s="102"/>
      <c r="CG5" s="68" t="s">
        <v>45</v>
      </c>
      <c r="CH5" s="102" t="s">
        <v>44</v>
      </c>
      <c r="CI5" s="102"/>
      <c r="CJ5" s="102"/>
      <c r="CK5" s="102"/>
      <c r="CL5" s="68" t="s">
        <v>45</v>
      </c>
      <c r="CM5" s="102" t="s">
        <v>44</v>
      </c>
      <c r="CN5" s="102"/>
      <c r="CO5" s="102"/>
      <c r="CP5" s="102"/>
      <c r="CQ5" s="68" t="s">
        <v>45</v>
      </c>
      <c r="CR5" s="102" t="s">
        <v>44</v>
      </c>
      <c r="CS5" s="102"/>
      <c r="CT5" s="102"/>
      <c r="CU5" s="102"/>
      <c r="CV5" s="68" t="s">
        <v>45</v>
      </c>
    </row>
    <row r="6" spans="1:100" s="70" customFormat="1" ht="45" x14ac:dyDescent="0.2">
      <c r="A6" s="98"/>
      <c r="B6" s="98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52</v>
      </c>
      <c r="W6" s="71" t="s">
        <v>53</v>
      </c>
      <c r="X6" s="71" t="s">
        <v>54</v>
      </c>
      <c r="Y6" s="71" t="s">
        <v>14</v>
      </c>
      <c r="Z6" s="71" t="s">
        <v>52</v>
      </c>
      <c r="AA6" s="71" t="s">
        <v>53</v>
      </c>
      <c r="AB6" s="71" t="s">
        <v>54</v>
      </c>
      <c r="AC6" s="71" t="s">
        <v>14</v>
      </c>
      <c r="AD6" s="71" t="s">
        <v>14</v>
      </c>
      <c r="AE6" s="71" t="s">
        <v>52</v>
      </c>
      <c r="AF6" s="71" t="s">
        <v>53</v>
      </c>
      <c r="AG6" s="71" t="s">
        <v>54</v>
      </c>
      <c r="AH6" s="71" t="s">
        <v>14</v>
      </c>
      <c r="AI6" s="71" t="s">
        <v>14</v>
      </c>
      <c r="AJ6" s="71" t="s">
        <v>52</v>
      </c>
      <c r="AK6" s="71" t="s">
        <v>53</v>
      </c>
      <c r="AL6" s="71" t="s">
        <v>54</v>
      </c>
      <c r="AM6" s="71" t="s">
        <v>14</v>
      </c>
      <c r="AN6" s="71" t="s">
        <v>14</v>
      </c>
      <c r="AO6" s="71" t="s">
        <v>52</v>
      </c>
      <c r="AP6" s="71" t="s">
        <v>53</v>
      </c>
      <c r="AQ6" s="71" t="s">
        <v>54</v>
      </c>
      <c r="AR6" s="71" t="s">
        <v>14</v>
      </c>
      <c r="AS6" s="71" t="s">
        <v>14</v>
      </c>
      <c r="AT6" s="71" t="s">
        <v>52</v>
      </c>
      <c r="AU6" s="71" t="s">
        <v>53</v>
      </c>
      <c r="AV6" s="71" t="s">
        <v>54</v>
      </c>
      <c r="AW6" s="71" t="s">
        <v>14</v>
      </c>
      <c r="AX6" s="71" t="s">
        <v>14</v>
      </c>
      <c r="AY6" s="71" t="s">
        <v>52</v>
      </c>
      <c r="AZ6" s="71" t="s">
        <v>53</v>
      </c>
      <c r="BA6" s="71" t="s">
        <v>54</v>
      </c>
      <c r="BB6" s="71" t="s">
        <v>14</v>
      </c>
      <c r="BC6" s="71" t="s">
        <v>14</v>
      </c>
      <c r="BD6" s="71" t="s">
        <v>52</v>
      </c>
      <c r="BE6" s="71" t="s">
        <v>53</v>
      </c>
      <c r="BF6" s="71" t="s">
        <v>54</v>
      </c>
      <c r="BG6" s="71" t="s">
        <v>14</v>
      </c>
      <c r="BH6" s="71" t="s">
        <v>14</v>
      </c>
      <c r="BI6" s="71" t="s">
        <v>52</v>
      </c>
      <c r="BJ6" s="71" t="s">
        <v>53</v>
      </c>
      <c r="BK6" s="71" t="s">
        <v>54</v>
      </c>
      <c r="BL6" s="71" t="s">
        <v>14</v>
      </c>
      <c r="BM6" s="71" t="s">
        <v>14</v>
      </c>
      <c r="BN6" s="71" t="s">
        <v>52</v>
      </c>
      <c r="BO6" s="71" t="s">
        <v>53</v>
      </c>
      <c r="BP6" s="71" t="s">
        <v>54</v>
      </c>
      <c r="BQ6" s="71" t="s">
        <v>14</v>
      </c>
      <c r="BR6" s="71" t="s">
        <v>14</v>
      </c>
      <c r="BS6" s="71" t="s">
        <v>52</v>
      </c>
      <c r="BT6" s="71" t="s">
        <v>53</v>
      </c>
      <c r="BU6" s="71" t="s">
        <v>54</v>
      </c>
      <c r="BV6" s="71" t="s">
        <v>14</v>
      </c>
      <c r="BW6" s="71" t="s">
        <v>14</v>
      </c>
      <c r="BX6" s="71" t="s">
        <v>52</v>
      </c>
      <c r="BY6" s="71" t="s">
        <v>53</v>
      </c>
      <c r="BZ6" s="71" t="s">
        <v>54</v>
      </c>
      <c r="CA6" s="71" t="s">
        <v>14</v>
      </c>
      <c r="CB6" s="71" t="s">
        <v>14</v>
      </c>
      <c r="CC6" s="71" t="s">
        <v>52</v>
      </c>
      <c r="CD6" s="71" t="s">
        <v>53</v>
      </c>
      <c r="CE6" s="71" t="s">
        <v>54</v>
      </c>
      <c r="CF6" s="71" t="s">
        <v>14</v>
      </c>
      <c r="CG6" s="71" t="s">
        <v>14</v>
      </c>
      <c r="CH6" s="71" t="s">
        <v>52</v>
      </c>
      <c r="CI6" s="71" t="s">
        <v>53</v>
      </c>
      <c r="CJ6" s="71" t="s">
        <v>54</v>
      </c>
      <c r="CK6" s="71" t="s">
        <v>14</v>
      </c>
      <c r="CL6" s="71" t="s">
        <v>14</v>
      </c>
      <c r="CM6" s="71" t="s">
        <v>52</v>
      </c>
      <c r="CN6" s="71" t="s">
        <v>53</v>
      </c>
      <c r="CO6" s="71" t="s">
        <v>54</v>
      </c>
      <c r="CP6" s="71" t="s">
        <v>14</v>
      </c>
      <c r="CQ6" s="71" t="s">
        <v>14</v>
      </c>
      <c r="CR6" s="71" t="s">
        <v>52</v>
      </c>
      <c r="CS6" s="71" t="s">
        <v>53</v>
      </c>
      <c r="CT6" s="71" t="s">
        <v>54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79</v>
      </c>
      <c r="C7" s="73">
        <v>5043</v>
      </c>
      <c r="D7" s="73">
        <v>10</v>
      </c>
      <c r="E7" s="73">
        <v>250534</v>
      </c>
      <c r="F7" s="73">
        <v>255587</v>
      </c>
      <c r="G7" s="73">
        <v>90877</v>
      </c>
      <c r="H7" s="73">
        <v>8620</v>
      </c>
      <c r="I7" s="73">
        <v>1186</v>
      </c>
      <c r="J7" s="73">
        <v>252561</v>
      </c>
      <c r="K7" s="73">
        <v>262367</v>
      </c>
      <c r="L7" s="73">
        <v>100470</v>
      </c>
      <c r="M7" s="73">
        <v>7723</v>
      </c>
      <c r="N7" s="73">
        <v>44</v>
      </c>
      <c r="O7" s="73">
        <v>2039</v>
      </c>
      <c r="P7" s="73">
        <v>9806</v>
      </c>
      <c r="Q7" s="73">
        <v>11474</v>
      </c>
      <c r="R7" s="73">
        <v>13671</v>
      </c>
      <c r="S7" s="73">
        <v>722</v>
      </c>
      <c r="T7" s="73">
        <v>258862</v>
      </c>
      <c r="U7" s="73">
        <v>273255</v>
      </c>
      <c r="V7" s="73">
        <v>15163</v>
      </c>
      <c r="W7" s="73">
        <v>895</v>
      </c>
      <c r="X7" s="73">
        <v>91795</v>
      </c>
      <c r="Y7" s="73">
        <v>107853</v>
      </c>
      <c r="Z7" s="73">
        <v>147</v>
      </c>
      <c r="AA7" s="73">
        <v>74</v>
      </c>
      <c r="AB7" s="73">
        <v>318</v>
      </c>
      <c r="AC7" s="73">
        <v>539</v>
      </c>
      <c r="AD7" s="73">
        <v>642</v>
      </c>
      <c r="AE7" s="73">
        <v>146</v>
      </c>
      <c r="AF7" s="73">
        <v>73</v>
      </c>
      <c r="AG7" s="73">
        <v>318</v>
      </c>
      <c r="AH7" s="73">
        <v>537</v>
      </c>
      <c r="AI7" s="73">
        <v>640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1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0</v>
      </c>
      <c r="BY7" s="73">
        <v>0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1" si="0">C7+H7+M7+R7+Z7+AE7+AJ7+AO7+AT7+AY7+BD7+BI7+BN7+BS7+BX7+CC7+CH7+CM7</f>
        <v>35350</v>
      </c>
      <c r="CS7" s="73">
        <f t="shared" ref="CS7:CS21" si="1">D7+I7+N7+S7+AA7+AF7+AK7+AP7+AU7+AZ7+BE7+BJ7+BO7+BT7+BY7+CD7+CI7+CN7</f>
        <v>2109</v>
      </c>
      <c r="CT7" s="73">
        <f t="shared" ref="CT7:CT21" si="2">E7+J7+O7+T7+AB7+AG7+AL7+AQ7+AV7+BA7+BF7+BK7+BP7+BU7+BZ7+CE7+CJ7+CO7</f>
        <v>764632</v>
      </c>
      <c r="CU7" s="73">
        <f t="shared" ref="CU7:CU21" si="3">F7+K7+P7+U7+AC7+AH7+AM7+AR7+AW7+BB7+BG7+BL7+BQ7+BV7+CA7+CF7+CK7+CP7</f>
        <v>802091</v>
      </c>
      <c r="CV7" s="73">
        <f t="shared" ref="CV7:CV21" si="4">G7+L7+Q7+Y7+AD7+AI7+AN7+AS7+AX7+BC7+BH7+BM7+BR7+BW7+CB7+CG7+CL7+CQ7</f>
        <v>311957</v>
      </c>
    </row>
    <row r="8" spans="1:100" s="24" customFormat="1" ht="24.95" customHeight="1" x14ac:dyDescent="0.2">
      <c r="A8" s="53">
        <v>2</v>
      </c>
      <c r="B8" s="54" t="s">
        <v>47</v>
      </c>
      <c r="C8" s="73">
        <v>176</v>
      </c>
      <c r="D8" s="73">
        <v>383302</v>
      </c>
      <c r="E8" s="73">
        <v>0</v>
      </c>
      <c r="F8" s="73">
        <v>383478</v>
      </c>
      <c r="G8" s="73">
        <v>734663</v>
      </c>
      <c r="H8" s="73">
        <v>0</v>
      </c>
      <c r="I8" s="73">
        <v>1185</v>
      </c>
      <c r="J8" s="73">
        <v>0</v>
      </c>
      <c r="K8" s="73">
        <v>1185</v>
      </c>
      <c r="L8" s="73">
        <v>645</v>
      </c>
      <c r="M8" s="73">
        <v>2918</v>
      </c>
      <c r="N8" s="73">
        <v>3212</v>
      </c>
      <c r="O8" s="73">
        <v>158</v>
      </c>
      <c r="P8" s="73">
        <v>6288</v>
      </c>
      <c r="Q8" s="73">
        <v>10094</v>
      </c>
      <c r="R8" s="73">
        <v>113</v>
      </c>
      <c r="S8" s="73">
        <v>0</v>
      </c>
      <c r="T8" s="73">
        <v>0</v>
      </c>
      <c r="U8" s="73">
        <v>113</v>
      </c>
      <c r="V8" s="73">
        <v>206</v>
      </c>
      <c r="W8" s="73">
        <v>0</v>
      </c>
      <c r="X8" s="73">
        <v>0</v>
      </c>
      <c r="Y8" s="73">
        <v>206</v>
      </c>
      <c r="Z8" s="73">
        <v>6701</v>
      </c>
      <c r="AA8" s="73">
        <v>5302</v>
      </c>
      <c r="AB8" s="73">
        <v>1185</v>
      </c>
      <c r="AC8" s="73">
        <v>13188</v>
      </c>
      <c r="AD8" s="73">
        <v>19052</v>
      </c>
      <c r="AE8" s="73">
        <v>4762</v>
      </c>
      <c r="AF8" s="73">
        <v>10591</v>
      </c>
      <c r="AG8" s="73">
        <v>335</v>
      </c>
      <c r="AH8" s="73">
        <v>15688</v>
      </c>
      <c r="AI8" s="73">
        <v>29904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4</v>
      </c>
      <c r="AP8" s="73">
        <v>0</v>
      </c>
      <c r="AQ8" s="73">
        <v>1</v>
      </c>
      <c r="AR8" s="73">
        <v>5</v>
      </c>
      <c r="AS8" s="73">
        <v>5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3341</v>
      </c>
      <c r="BJ8" s="73">
        <v>24</v>
      </c>
      <c r="BK8" s="73">
        <v>1</v>
      </c>
      <c r="BL8" s="73">
        <v>3366</v>
      </c>
      <c r="BM8" s="73">
        <v>1016</v>
      </c>
      <c r="BN8" s="73">
        <v>5221</v>
      </c>
      <c r="BO8" s="73">
        <v>24925</v>
      </c>
      <c r="BP8" s="73">
        <v>16</v>
      </c>
      <c r="BQ8" s="73">
        <v>30162</v>
      </c>
      <c r="BR8" s="73">
        <v>40953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403</v>
      </c>
      <c r="BY8" s="73">
        <v>2</v>
      </c>
      <c r="BZ8" s="73">
        <v>5</v>
      </c>
      <c r="CA8" s="73">
        <v>410</v>
      </c>
      <c r="CB8" s="73">
        <v>396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320</v>
      </c>
      <c r="CI8" s="73">
        <v>12205</v>
      </c>
      <c r="CJ8" s="73">
        <v>3</v>
      </c>
      <c r="CK8" s="73">
        <v>12528</v>
      </c>
      <c r="CL8" s="73">
        <v>6102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23959</v>
      </c>
      <c r="CS8" s="73">
        <f t="shared" si="1"/>
        <v>440748</v>
      </c>
      <c r="CT8" s="73">
        <f t="shared" si="2"/>
        <v>1704</v>
      </c>
      <c r="CU8" s="73">
        <f t="shared" si="3"/>
        <v>466411</v>
      </c>
      <c r="CV8" s="73">
        <f t="shared" si="4"/>
        <v>843036</v>
      </c>
    </row>
    <row r="9" spans="1:100" ht="24.95" customHeight="1" x14ac:dyDescent="0.2">
      <c r="A9" s="53">
        <v>3</v>
      </c>
      <c r="B9" s="54" t="s">
        <v>48</v>
      </c>
      <c r="C9" s="73">
        <v>21006</v>
      </c>
      <c r="D9" s="73">
        <v>119</v>
      </c>
      <c r="E9" s="73">
        <v>32725</v>
      </c>
      <c r="F9" s="73">
        <v>53850</v>
      </c>
      <c r="G9" s="73">
        <v>144155</v>
      </c>
      <c r="H9" s="73">
        <v>30728</v>
      </c>
      <c r="I9" s="73">
        <v>8962</v>
      </c>
      <c r="J9" s="73">
        <v>1</v>
      </c>
      <c r="K9" s="73">
        <v>39691</v>
      </c>
      <c r="L9" s="73">
        <v>5716</v>
      </c>
      <c r="M9" s="73">
        <v>30756</v>
      </c>
      <c r="N9" s="73">
        <v>1220</v>
      </c>
      <c r="O9" s="73">
        <v>6815</v>
      </c>
      <c r="P9" s="73">
        <v>38791</v>
      </c>
      <c r="Q9" s="73">
        <v>46238</v>
      </c>
      <c r="R9" s="73">
        <v>63442</v>
      </c>
      <c r="S9" s="73">
        <v>9181</v>
      </c>
      <c r="T9" s="73">
        <v>77623</v>
      </c>
      <c r="U9" s="73">
        <v>150246</v>
      </c>
      <c r="V9" s="73">
        <v>71934</v>
      </c>
      <c r="W9" s="73">
        <v>14142</v>
      </c>
      <c r="X9" s="73">
        <v>67687</v>
      </c>
      <c r="Y9" s="73">
        <v>153763</v>
      </c>
      <c r="Z9" s="73">
        <v>2482</v>
      </c>
      <c r="AA9" s="73">
        <v>4636</v>
      </c>
      <c r="AB9" s="73">
        <v>7168</v>
      </c>
      <c r="AC9" s="73">
        <v>14286</v>
      </c>
      <c r="AD9" s="73">
        <v>13518</v>
      </c>
      <c r="AE9" s="73">
        <v>2660</v>
      </c>
      <c r="AF9" s="73">
        <v>4450</v>
      </c>
      <c r="AG9" s="73">
        <v>7165</v>
      </c>
      <c r="AH9" s="73">
        <v>14275</v>
      </c>
      <c r="AI9" s="73">
        <v>13602</v>
      </c>
      <c r="AJ9" s="73">
        <v>1</v>
      </c>
      <c r="AK9" s="73">
        <v>0</v>
      </c>
      <c r="AL9" s="73">
        <v>0</v>
      </c>
      <c r="AM9" s="73">
        <v>1</v>
      </c>
      <c r="AN9" s="73">
        <v>2</v>
      </c>
      <c r="AO9" s="73">
        <v>3</v>
      </c>
      <c r="AP9" s="73">
        <v>1</v>
      </c>
      <c r="AQ9" s="73">
        <v>0</v>
      </c>
      <c r="AR9" s="73">
        <v>4</v>
      </c>
      <c r="AS9" s="73">
        <v>8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6</v>
      </c>
      <c r="AZ9" s="73">
        <v>0</v>
      </c>
      <c r="BA9" s="73">
        <v>0</v>
      </c>
      <c r="BB9" s="73">
        <v>6</v>
      </c>
      <c r="BC9" s="73">
        <v>6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1498</v>
      </c>
      <c r="BJ9" s="73">
        <v>83</v>
      </c>
      <c r="BK9" s="73">
        <v>1</v>
      </c>
      <c r="BL9" s="73">
        <v>1582</v>
      </c>
      <c r="BM9" s="73">
        <v>513</v>
      </c>
      <c r="BN9" s="73">
        <v>3387</v>
      </c>
      <c r="BO9" s="73">
        <v>30336</v>
      </c>
      <c r="BP9" s="73">
        <v>2</v>
      </c>
      <c r="BQ9" s="73">
        <v>33725</v>
      </c>
      <c r="BR9" s="73">
        <v>63665</v>
      </c>
      <c r="BS9" s="73">
        <v>5</v>
      </c>
      <c r="BT9" s="73">
        <v>0</v>
      </c>
      <c r="BU9" s="73">
        <v>0</v>
      </c>
      <c r="BV9" s="73">
        <v>5</v>
      </c>
      <c r="BW9" s="73">
        <v>5</v>
      </c>
      <c r="BX9" s="73">
        <v>2421</v>
      </c>
      <c r="BY9" s="73">
        <v>1</v>
      </c>
      <c r="BZ9" s="73">
        <v>0</v>
      </c>
      <c r="CA9" s="73">
        <v>2422</v>
      </c>
      <c r="CB9" s="73">
        <v>2249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726</v>
      </c>
      <c r="CI9" s="73">
        <v>2320</v>
      </c>
      <c r="CJ9" s="73">
        <v>0</v>
      </c>
      <c r="CK9" s="73">
        <v>3046</v>
      </c>
      <c r="CL9" s="73">
        <v>9939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159121</v>
      </c>
      <c r="CS9" s="73">
        <f t="shared" si="1"/>
        <v>61309</v>
      </c>
      <c r="CT9" s="73">
        <f t="shared" si="2"/>
        <v>131500</v>
      </c>
      <c r="CU9" s="73">
        <f t="shared" si="3"/>
        <v>351930</v>
      </c>
      <c r="CV9" s="73">
        <f t="shared" si="4"/>
        <v>453379</v>
      </c>
    </row>
    <row r="10" spans="1:100" ht="24.95" customHeight="1" x14ac:dyDescent="0.2">
      <c r="A10" s="53">
        <v>4</v>
      </c>
      <c r="B10" s="54" t="s">
        <v>88</v>
      </c>
      <c r="C10" s="73">
        <v>13384</v>
      </c>
      <c r="D10" s="73">
        <v>35</v>
      </c>
      <c r="E10" s="73">
        <v>12506</v>
      </c>
      <c r="F10" s="73">
        <v>25925</v>
      </c>
      <c r="G10" s="73">
        <v>40918</v>
      </c>
      <c r="H10" s="73">
        <v>0</v>
      </c>
      <c r="I10" s="73">
        <v>60579</v>
      </c>
      <c r="J10" s="73">
        <v>0</v>
      </c>
      <c r="K10" s="73">
        <v>60579</v>
      </c>
      <c r="L10" s="73">
        <v>36067</v>
      </c>
      <c r="M10" s="73">
        <v>20193</v>
      </c>
      <c r="N10" s="73">
        <v>109</v>
      </c>
      <c r="O10" s="73">
        <v>1875</v>
      </c>
      <c r="P10" s="73">
        <v>22177</v>
      </c>
      <c r="Q10" s="73">
        <v>46829</v>
      </c>
      <c r="R10" s="73">
        <v>53071</v>
      </c>
      <c r="S10" s="73">
        <v>2827</v>
      </c>
      <c r="T10" s="73">
        <v>19943</v>
      </c>
      <c r="U10" s="73">
        <v>75841</v>
      </c>
      <c r="V10" s="73">
        <v>104055</v>
      </c>
      <c r="W10" s="73">
        <v>6416</v>
      </c>
      <c r="X10" s="73">
        <v>25477</v>
      </c>
      <c r="Y10" s="73">
        <v>135948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86648</v>
      </c>
      <c r="CS10" s="73">
        <f t="shared" si="1"/>
        <v>63550</v>
      </c>
      <c r="CT10" s="73">
        <f t="shared" si="2"/>
        <v>34324</v>
      </c>
      <c r="CU10" s="73">
        <f t="shared" si="3"/>
        <v>184522</v>
      </c>
      <c r="CV10" s="73">
        <f t="shared" si="4"/>
        <v>259762</v>
      </c>
    </row>
    <row r="11" spans="1:100" ht="24.95" customHeight="1" x14ac:dyDescent="0.2">
      <c r="A11" s="53">
        <v>5</v>
      </c>
      <c r="B11" s="54" t="s">
        <v>80</v>
      </c>
      <c r="C11" s="73">
        <v>409</v>
      </c>
      <c r="D11" s="73">
        <v>0</v>
      </c>
      <c r="E11" s="73">
        <v>0</v>
      </c>
      <c r="F11" s="73">
        <v>409</v>
      </c>
      <c r="G11" s="73">
        <v>410</v>
      </c>
      <c r="H11" s="73">
        <v>1</v>
      </c>
      <c r="I11" s="73">
        <v>7731</v>
      </c>
      <c r="J11" s="73">
        <v>0</v>
      </c>
      <c r="K11" s="73">
        <v>7732</v>
      </c>
      <c r="L11" s="73">
        <v>947</v>
      </c>
      <c r="M11" s="73">
        <v>3558</v>
      </c>
      <c r="N11" s="73">
        <v>1282</v>
      </c>
      <c r="O11" s="73">
        <v>1</v>
      </c>
      <c r="P11" s="73">
        <v>4841</v>
      </c>
      <c r="Q11" s="73">
        <v>4297</v>
      </c>
      <c r="R11" s="73">
        <v>26162</v>
      </c>
      <c r="S11" s="73">
        <v>888</v>
      </c>
      <c r="T11" s="73">
        <v>4878</v>
      </c>
      <c r="U11" s="73">
        <v>31928</v>
      </c>
      <c r="V11" s="73">
        <v>33135</v>
      </c>
      <c r="W11" s="73">
        <v>1072</v>
      </c>
      <c r="X11" s="73">
        <v>7886</v>
      </c>
      <c r="Y11" s="73">
        <v>42093</v>
      </c>
      <c r="Z11" s="73">
        <v>831</v>
      </c>
      <c r="AA11" s="73">
        <v>654</v>
      </c>
      <c r="AB11" s="73">
        <v>10</v>
      </c>
      <c r="AC11" s="73">
        <v>1495</v>
      </c>
      <c r="AD11" s="73">
        <v>2423</v>
      </c>
      <c r="AE11" s="73">
        <v>653</v>
      </c>
      <c r="AF11" s="73">
        <v>647</v>
      </c>
      <c r="AG11" s="73">
        <v>10</v>
      </c>
      <c r="AH11" s="73">
        <v>1310</v>
      </c>
      <c r="AI11" s="73">
        <v>2177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3</v>
      </c>
      <c r="AP11" s="73">
        <v>0</v>
      </c>
      <c r="AQ11" s="73">
        <v>0</v>
      </c>
      <c r="AR11" s="73">
        <v>3</v>
      </c>
      <c r="AS11" s="73">
        <v>3</v>
      </c>
      <c r="AT11" s="73">
        <v>10</v>
      </c>
      <c r="AU11" s="73">
        <v>0</v>
      </c>
      <c r="AV11" s="73">
        <v>0</v>
      </c>
      <c r="AW11" s="73">
        <v>10</v>
      </c>
      <c r="AX11" s="73">
        <v>11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176</v>
      </c>
      <c r="BJ11" s="73">
        <v>4</v>
      </c>
      <c r="BK11" s="73">
        <v>0</v>
      </c>
      <c r="BL11" s="73">
        <v>180</v>
      </c>
      <c r="BM11" s="73">
        <v>63</v>
      </c>
      <c r="BN11" s="73">
        <v>655</v>
      </c>
      <c r="BO11" s="73">
        <v>2965</v>
      </c>
      <c r="BP11" s="73">
        <v>0</v>
      </c>
      <c r="BQ11" s="73">
        <v>3620</v>
      </c>
      <c r="BR11" s="73">
        <v>7198</v>
      </c>
      <c r="BS11" s="73">
        <v>821</v>
      </c>
      <c r="BT11" s="73">
        <v>1323</v>
      </c>
      <c r="BU11" s="73">
        <v>9</v>
      </c>
      <c r="BV11" s="73">
        <v>2153</v>
      </c>
      <c r="BW11" s="73">
        <v>3481</v>
      </c>
      <c r="BX11" s="73">
        <v>3405</v>
      </c>
      <c r="BY11" s="73">
        <v>4</v>
      </c>
      <c r="BZ11" s="73">
        <v>1</v>
      </c>
      <c r="CA11" s="73">
        <v>3410</v>
      </c>
      <c r="CB11" s="73">
        <v>1259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120</v>
      </c>
      <c r="CI11" s="73">
        <v>690</v>
      </c>
      <c r="CJ11" s="73">
        <v>1</v>
      </c>
      <c r="CK11" s="73">
        <v>811</v>
      </c>
      <c r="CL11" s="73">
        <v>1237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36804</v>
      </c>
      <c r="CS11" s="73">
        <f t="shared" si="1"/>
        <v>16188</v>
      </c>
      <c r="CT11" s="73">
        <f t="shared" si="2"/>
        <v>4910</v>
      </c>
      <c r="CU11" s="73">
        <f t="shared" si="3"/>
        <v>57902</v>
      </c>
      <c r="CV11" s="73">
        <f t="shared" si="4"/>
        <v>65599</v>
      </c>
    </row>
    <row r="12" spans="1:100" ht="24.95" customHeight="1" x14ac:dyDescent="0.2">
      <c r="A12" s="53">
        <v>6</v>
      </c>
      <c r="B12" s="54" t="s">
        <v>81</v>
      </c>
      <c r="C12" s="73">
        <v>4099</v>
      </c>
      <c r="D12" s="73">
        <v>6836</v>
      </c>
      <c r="E12" s="73">
        <v>0</v>
      </c>
      <c r="F12" s="73">
        <v>10935</v>
      </c>
      <c r="G12" s="73">
        <v>4860</v>
      </c>
      <c r="H12" s="73">
        <v>4682</v>
      </c>
      <c r="I12" s="73">
        <v>12988</v>
      </c>
      <c r="J12" s="73">
        <v>0</v>
      </c>
      <c r="K12" s="73">
        <v>17670</v>
      </c>
      <c r="L12" s="73">
        <v>9104</v>
      </c>
      <c r="M12" s="73">
        <v>4579</v>
      </c>
      <c r="N12" s="73">
        <v>146</v>
      </c>
      <c r="O12" s="73">
        <v>0</v>
      </c>
      <c r="P12" s="73">
        <v>4725</v>
      </c>
      <c r="Q12" s="73">
        <v>6442</v>
      </c>
      <c r="R12" s="73">
        <v>9711</v>
      </c>
      <c r="S12" s="73">
        <v>14</v>
      </c>
      <c r="T12" s="73">
        <v>0</v>
      </c>
      <c r="U12" s="73">
        <v>9725</v>
      </c>
      <c r="V12" s="73">
        <v>11849</v>
      </c>
      <c r="W12" s="73">
        <v>40</v>
      </c>
      <c r="X12" s="73">
        <v>0</v>
      </c>
      <c r="Y12" s="73">
        <v>11889</v>
      </c>
      <c r="Z12" s="73">
        <v>306</v>
      </c>
      <c r="AA12" s="73">
        <v>453</v>
      </c>
      <c r="AB12" s="73">
        <v>0</v>
      </c>
      <c r="AC12" s="73">
        <v>759</v>
      </c>
      <c r="AD12" s="73">
        <v>1301</v>
      </c>
      <c r="AE12" s="73">
        <v>305</v>
      </c>
      <c r="AF12" s="73">
        <v>347</v>
      </c>
      <c r="AG12" s="73">
        <v>0</v>
      </c>
      <c r="AH12" s="73">
        <v>652</v>
      </c>
      <c r="AI12" s="73">
        <v>1136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2</v>
      </c>
      <c r="AP12" s="73">
        <v>0</v>
      </c>
      <c r="AQ12" s="73">
        <v>0</v>
      </c>
      <c r="AR12" s="73">
        <v>2</v>
      </c>
      <c r="AS12" s="73">
        <v>3</v>
      </c>
      <c r="AT12" s="73">
        <v>2</v>
      </c>
      <c r="AU12" s="73">
        <v>0</v>
      </c>
      <c r="AV12" s="73">
        <v>0</v>
      </c>
      <c r="AW12" s="73">
        <v>2</v>
      </c>
      <c r="AX12" s="73">
        <v>3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1253</v>
      </c>
      <c r="BJ12" s="73">
        <v>17</v>
      </c>
      <c r="BK12" s="73">
        <v>0</v>
      </c>
      <c r="BL12" s="73">
        <v>1270</v>
      </c>
      <c r="BM12" s="73">
        <v>639</v>
      </c>
      <c r="BN12" s="73">
        <v>190</v>
      </c>
      <c r="BO12" s="73">
        <v>1338</v>
      </c>
      <c r="BP12" s="73">
        <v>0</v>
      </c>
      <c r="BQ12" s="73">
        <v>1528</v>
      </c>
      <c r="BR12" s="73">
        <v>2459</v>
      </c>
      <c r="BS12" s="73">
        <v>10</v>
      </c>
      <c r="BT12" s="73">
        <v>3296</v>
      </c>
      <c r="BU12" s="73">
        <v>0</v>
      </c>
      <c r="BV12" s="73">
        <v>3306</v>
      </c>
      <c r="BW12" s="73">
        <v>6311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22</v>
      </c>
      <c r="CI12" s="73">
        <v>17</v>
      </c>
      <c r="CJ12" s="73">
        <v>0</v>
      </c>
      <c r="CK12" s="73">
        <v>39</v>
      </c>
      <c r="CL12" s="73">
        <v>71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25161</v>
      </c>
      <c r="CS12" s="73">
        <f t="shared" si="1"/>
        <v>25452</v>
      </c>
      <c r="CT12" s="73">
        <f t="shared" si="2"/>
        <v>0</v>
      </c>
      <c r="CU12" s="73">
        <f t="shared" si="3"/>
        <v>50613</v>
      </c>
      <c r="CV12" s="73">
        <f t="shared" si="4"/>
        <v>44218</v>
      </c>
    </row>
    <row r="13" spans="1:100" ht="24.95" customHeight="1" x14ac:dyDescent="0.2">
      <c r="A13" s="53">
        <v>7</v>
      </c>
      <c r="B13" s="54" t="s">
        <v>82</v>
      </c>
      <c r="C13" s="73">
        <v>1221</v>
      </c>
      <c r="D13" s="73">
        <v>0</v>
      </c>
      <c r="E13" s="73">
        <v>1733</v>
      </c>
      <c r="F13" s="73">
        <v>2954</v>
      </c>
      <c r="G13" s="73">
        <v>2893</v>
      </c>
      <c r="H13" s="73">
        <v>3179</v>
      </c>
      <c r="I13" s="73">
        <v>482</v>
      </c>
      <c r="J13" s="73">
        <v>454</v>
      </c>
      <c r="K13" s="73">
        <v>4115</v>
      </c>
      <c r="L13" s="73">
        <v>828</v>
      </c>
      <c r="M13" s="73">
        <v>7236</v>
      </c>
      <c r="N13" s="73">
        <v>697</v>
      </c>
      <c r="O13" s="73">
        <v>2144</v>
      </c>
      <c r="P13" s="73">
        <v>10077</v>
      </c>
      <c r="Q13" s="73">
        <v>12028</v>
      </c>
      <c r="R13" s="73">
        <v>14592</v>
      </c>
      <c r="S13" s="73">
        <v>202</v>
      </c>
      <c r="T13" s="73">
        <v>5827</v>
      </c>
      <c r="U13" s="73">
        <v>20621</v>
      </c>
      <c r="V13" s="73">
        <v>17944</v>
      </c>
      <c r="W13" s="73">
        <v>217</v>
      </c>
      <c r="X13" s="73">
        <v>33858</v>
      </c>
      <c r="Y13" s="73">
        <v>52019</v>
      </c>
      <c r="Z13" s="73">
        <v>1301</v>
      </c>
      <c r="AA13" s="73">
        <v>890</v>
      </c>
      <c r="AB13" s="73">
        <v>844</v>
      </c>
      <c r="AC13" s="73">
        <v>3035</v>
      </c>
      <c r="AD13" s="73">
        <v>4148</v>
      </c>
      <c r="AE13" s="73">
        <v>1260</v>
      </c>
      <c r="AF13" s="73">
        <v>901</v>
      </c>
      <c r="AG13" s="73">
        <v>844</v>
      </c>
      <c r="AH13" s="73">
        <v>3005</v>
      </c>
      <c r="AI13" s="73">
        <v>4024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1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1</v>
      </c>
      <c r="AZ13" s="73">
        <v>0</v>
      </c>
      <c r="BA13" s="73">
        <v>0</v>
      </c>
      <c r="BB13" s="73">
        <v>1</v>
      </c>
      <c r="BC13" s="73">
        <v>1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157</v>
      </c>
      <c r="BJ13" s="73">
        <v>642</v>
      </c>
      <c r="BK13" s="73">
        <v>0</v>
      </c>
      <c r="BL13" s="73">
        <v>799</v>
      </c>
      <c r="BM13" s="73">
        <v>1300</v>
      </c>
      <c r="BN13" s="73">
        <v>2885</v>
      </c>
      <c r="BO13" s="73">
        <v>131</v>
      </c>
      <c r="BP13" s="73">
        <v>0</v>
      </c>
      <c r="BQ13" s="73">
        <v>3016</v>
      </c>
      <c r="BR13" s="73">
        <v>6294</v>
      </c>
      <c r="BS13" s="73">
        <v>7</v>
      </c>
      <c r="BT13" s="73">
        <v>0</v>
      </c>
      <c r="BU13" s="73">
        <v>0</v>
      </c>
      <c r="BV13" s="73">
        <v>7</v>
      </c>
      <c r="BW13" s="73">
        <v>12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65</v>
      </c>
      <c r="CI13" s="73">
        <v>38</v>
      </c>
      <c r="CJ13" s="73">
        <v>1</v>
      </c>
      <c r="CK13" s="73">
        <v>104</v>
      </c>
      <c r="CL13" s="73">
        <v>142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31904</v>
      </c>
      <c r="CS13" s="73">
        <f t="shared" si="1"/>
        <v>3983</v>
      </c>
      <c r="CT13" s="73">
        <f t="shared" si="2"/>
        <v>11847</v>
      </c>
      <c r="CU13" s="73">
        <f t="shared" si="3"/>
        <v>47734</v>
      </c>
      <c r="CV13" s="73">
        <f t="shared" si="4"/>
        <v>83690</v>
      </c>
    </row>
    <row r="14" spans="1:100" ht="24.95" customHeight="1" x14ac:dyDescent="0.2">
      <c r="A14" s="53">
        <v>8</v>
      </c>
      <c r="B14" s="54" t="s">
        <v>83</v>
      </c>
      <c r="C14" s="73">
        <v>1297</v>
      </c>
      <c r="D14" s="73">
        <v>668</v>
      </c>
      <c r="E14" s="73">
        <v>3456</v>
      </c>
      <c r="F14" s="73">
        <v>5421</v>
      </c>
      <c r="G14" s="73">
        <v>6623</v>
      </c>
      <c r="H14" s="73">
        <v>265</v>
      </c>
      <c r="I14" s="73">
        <v>4460</v>
      </c>
      <c r="J14" s="73">
        <v>271</v>
      </c>
      <c r="K14" s="73">
        <v>4996</v>
      </c>
      <c r="L14" s="73">
        <v>1374</v>
      </c>
      <c r="M14" s="73">
        <v>2348</v>
      </c>
      <c r="N14" s="73">
        <v>580</v>
      </c>
      <c r="O14" s="73">
        <v>1363</v>
      </c>
      <c r="P14" s="73">
        <v>4291</v>
      </c>
      <c r="Q14" s="73">
        <v>9376</v>
      </c>
      <c r="R14" s="73">
        <v>3361</v>
      </c>
      <c r="S14" s="73">
        <v>872</v>
      </c>
      <c r="T14" s="73">
        <v>6664</v>
      </c>
      <c r="U14" s="73">
        <v>10897</v>
      </c>
      <c r="V14" s="73">
        <v>6906</v>
      </c>
      <c r="W14" s="73">
        <v>972</v>
      </c>
      <c r="X14" s="73">
        <v>7689</v>
      </c>
      <c r="Y14" s="73">
        <v>15567</v>
      </c>
      <c r="Z14" s="73">
        <v>563</v>
      </c>
      <c r="AA14" s="73">
        <v>528</v>
      </c>
      <c r="AB14" s="73">
        <v>905</v>
      </c>
      <c r="AC14" s="73">
        <v>1996</v>
      </c>
      <c r="AD14" s="73">
        <v>2923</v>
      </c>
      <c r="AE14" s="73">
        <v>1081</v>
      </c>
      <c r="AF14" s="73">
        <v>517</v>
      </c>
      <c r="AG14" s="73">
        <v>975</v>
      </c>
      <c r="AH14" s="73">
        <v>2573</v>
      </c>
      <c r="AI14" s="73">
        <v>2587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6</v>
      </c>
      <c r="AP14" s="73">
        <v>0</v>
      </c>
      <c r="AQ14" s="73">
        <v>0</v>
      </c>
      <c r="AR14" s="73">
        <v>6</v>
      </c>
      <c r="AS14" s="73">
        <v>10</v>
      </c>
      <c r="AT14" s="73">
        <v>7</v>
      </c>
      <c r="AU14" s="73">
        <v>0</v>
      </c>
      <c r="AV14" s="73">
        <v>2</v>
      </c>
      <c r="AW14" s="73">
        <v>9</v>
      </c>
      <c r="AX14" s="73">
        <v>11</v>
      </c>
      <c r="AY14" s="73">
        <v>0</v>
      </c>
      <c r="AZ14" s="73">
        <v>0</v>
      </c>
      <c r="BA14" s="73">
        <v>8</v>
      </c>
      <c r="BB14" s="73">
        <v>8</v>
      </c>
      <c r="BC14" s="73">
        <v>22</v>
      </c>
      <c r="BD14" s="73">
        <v>0</v>
      </c>
      <c r="BE14" s="73">
        <v>0</v>
      </c>
      <c r="BF14" s="73">
        <v>0</v>
      </c>
      <c r="BG14" s="73">
        <v>0</v>
      </c>
      <c r="BH14" s="73">
        <v>1</v>
      </c>
      <c r="BI14" s="73">
        <v>244</v>
      </c>
      <c r="BJ14" s="73">
        <v>32</v>
      </c>
      <c r="BK14" s="73">
        <v>2</v>
      </c>
      <c r="BL14" s="73">
        <v>278</v>
      </c>
      <c r="BM14" s="73">
        <v>123</v>
      </c>
      <c r="BN14" s="73">
        <v>284</v>
      </c>
      <c r="BO14" s="73">
        <v>828</v>
      </c>
      <c r="BP14" s="73">
        <v>12</v>
      </c>
      <c r="BQ14" s="73">
        <v>1124</v>
      </c>
      <c r="BR14" s="73">
        <v>1742</v>
      </c>
      <c r="BS14" s="73">
        <v>8</v>
      </c>
      <c r="BT14" s="73">
        <v>4602</v>
      </c>
      <c r="BU14" s="73">
        <v>0</v>
      </c>
      <c r="BV14" s="73">
        <v>4610</v>
      </c>
      <c r="BW14" s="73">
        <v>7772</v>
      </c>
      <c r="BX14" s="73">
        <v>252</v>
      </c>
      <c r="BY14" s="73">
        <v>0</v>
      </c>
      <c r="BZ14" s="73">
        <v>6</v>
      </c>
      <c r="CA14" s="73">
        <v>258</v>
      </c>
      <c r="CB14" s="73">
        <v>239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57</v>
      </c>
      <c r="CI14" s="73">
        <v>28</v>
      </c>
      <c r="CJ14" s="73">
        <v>3</v>
      </c>
      <c r="CK14" s="73">
        <v>88</v>
      </c>
      <c r="CL14" s="73">
        <v>181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9773</v>
      </c>
      <c r="CS14" s="73">
        <f t="shared" si="1"/>
        <v>13115</v>
      </c>
      <c r="CT14" s="73">
        <f t="shared" si="2"/>
        <v>13667</v>
      </c>
      <c r="CU14" s="73">
        <f t="shared" si="3"/>
        <v>36555</v>
      </c>
      <c r="CV14" s="73">
        <f t="shared" si="4"/>
        <v>48551</v>
      </c>
    </row>
    <row r="15" spans="1:100" ht="24.95" customHeight="1" x14ac:dyDescent="0.2">
      <c r="A15" s="53">
        <v>9</v>
      </c>
      <c r="B15" s="54" t="s">
        <v>84</v>
      </c>
      <c r="C15" s="73">
        <v>220</v>
      </c>
      <c r="D15" s="73">
        <v>49</v>
      </c>
      <c r="E15" s="73">
        <v>3038</v>
      </c>
      <c r="F15" s="73">
        <v>3307</v>
      </c>
      <c r="G15" s="73">
        <v>6402</v>
      </c>
      <c r="H15" s="73">
        <v>497</v>
      </c>
      <c r="I15" s="73">
        <v>836</v>
      </c>
      <c r="J15" s="73">
        <v>2680</v>
      </c>
      <c r="K15" s="73">
        <v>4013</v>
      </c>
      <c r="L15" s="73">
        <v>6349</v>
      </c>
      <c r="M15" s="73">
        <v>107</v>
      </c>
      <c r="N15" s="73">
        <v>39</v>
      </c>
      <c r="O15" s="73">
        <v>5179</v>
      </c>
      <c r="P15" s="73">
        <v>5325</v>
      </c>
      <c r="Q15" s="73">
        <v>6416</v>
      </c>
      <c r="R15" s="73">
        <v>656</v>
      </c>
      <c r="S15" s="73">
        <v>92</v>
      </c>
      <c r="T15" s="73">
        <v>4501</v>
      </c>
      <c r="U15" s="73">
        <v>5249</v>
      </c>
      <c r="V15" s="73">
        <v>3419</v>
      </c>
      <c r="W15" s="73">
        <v>213</v>
      </c>
      <c r="X15" s="73">
        <v>6889</v>
      </c>
      <c r="Y15" s="73">
        <v>10521</v>
      </c>
      <c r="Z15" s="73">
        <v>228</v>
      </c>
      <c r="AA15" s="73">
        <v>261</v>
      </c>
      <c r="AB15" s="73">
        <v>7142</v>
      </c>
      <c r="AC15" s="73">
        <v>7631</v>
      </c>
      <c r="AD15" s="73">
        <v>4839</v>
      </c>
      <c r="AE15" s="73">
        <v>129</v>
      </c>
      <c r="AF15" s="73">
        <v>158</v>
      </c>
      <c r="AG15" s="73">
        <v>4870</v>
      </c>
      <c r="AH15" s="73">
        <v>5157</v>
      </c>
      <c r="AI15" s="73">
        <v>5268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1</v>
      </c>
      <c r="AP15" s="73">
        <v>0</v>
      </c>
      <c r="AQ15" s="73">
        <v>0</v>
      </c>
      <c r="AR15" s="73">
        <v>1</v>
      </c>
      <c r="AS15" s="73">
        <v>1</v>
      </c>
      <c r="AT15" s="73">
        <v>2</v>
      </c>
      <c r="AU15" s="73">
        <v>0</v>
      </c>
      <c r="AV15" s="73">
        <v>0</v>
      </c>
      <c r="AW15" s="73">
        <v>2</v>
      </c>
      <c r="AX15" s="73">
        <v>2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129</v>
      </c>
      <c r="BJ15" s="73">
        <v>5</v>
      </c>
      <c r="BK15" s="73">
        <v>0</v>
      </c>
      <c r="BL15" s="73">
        <v>134</v>
      </c>
      <c r="BM15" s="73">
        <v>38</v>
      </c>
      <c r="BN15" s="73">
        <v>20</v>
      </c>
      <c r="BO15" s="73">
        <v>218</v>
      </c>
      <c r="BP15" s="73">
        <v>2</v>
      </c>
      <c r="BQ15" s="73">
        <v>240</v>
      </c>
      <c r="BR15" s="73">
        <v>247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204</v>
      </c>
      <c r="BY15" s="73">
        <v>6</v>
      </c>
      <c r="BZ15" s="73">
        <v>0</v>
      </c>
      <c r="CA15" s="73">
        <v>210</v>
      </c>
      <c r="CB15" s="73">
        <v>119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6</v>
      </c>
      <c r="CI15" s="73">
        <v>0</v>
      </c>
      <c r="CJ15" s="73">
        <v>0</v>
      </c>
      <c r="CK15" s="73">
        <v>6</v>
      </c>
      <c r="CL15" s="73">
        <v>7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2199</v>
      </c>
      <c r="CS15" s="73">
        <f t="shared" si="1"/>
        <v>1664</v>
      </c>
      <c r="CT15" s="73">
        <f t="shared" si="2"/>
        <v>27412</v>
      </c>
      <c r="CU15" s="73">
        <f t="shared" si="3"/>
        <v>31275</v>
      </c>
      <c r="CV15" s="73">
        <f>G15+L15+Q15+Y15+AD15+AI15+AN15+AS15+AX15+BC15+BH15+BM15+BR15+BW15+CB15+CG15+CL15+CQ15</f>
        <v>40209</v>
      </c>
    </row>
    <row r="16" spans="1:100" ht="24.95" customHeight="1" x14ac:dyDescent="0.2">
      <c r="A16" s="53">
        <v>10</v>
      </c>
      <c r="B16" s="54" t="s">
        <v>89</v>
      </c>
      <c r="C16" s="73">
        <v>35</v>
      </c>
      <c r="D16" s="73">
        <v>0</v>
      </c>
      <c r="E16" s="73">
        <v>0</v>
      </c>
      <c r="F16" s="73">
        <v>35</v>
      </c>
      <c r="G16" s="73">
        <v>0</v>
      </c>
      <c r="H16" s="73">
        <v>0</v>
      </c>
      <c r="I16" s="73">
        <v>974</v>
      </c>
      <c r="J16" s="73">
        <v>1</v>
      </c>
      <c r="K16" s="73">
        <v>975</v>
      </c>
      <c r="L16" s="73">
        <v>972</v>
      </c>
      <c r="M16" s="73">
        <v>892</v>
      </c>
      <c r="N16" s="73">
        <v>2156</v>
      </c>
      <c r="O16" s="73">
        <v>728</v>
      </c>
      <c r="P16" s="73">
        <v>3776</v>
      </c>
      <c r="Q16" s="73">
        <v>5306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1455</v>
      </c>
      <c r="AA16" s="73">
        <v>5031</v>
      </c>
      <c r="AB16" s="73">
        <v>728</v>
      </c>
      <c r="AC16" s="73">
        <v>7214</v>
      </c>
      <c r="AD16" s="73">
        <v>8621</v>
      </c>
      <c r="AE16" s="73">
        <v>1184</v>
      </c>
      <c r="AF16" s="73">
        <v>3708</v>
      </c>
      <c r="AG16" s="73">
        <v>728</v>
      </c>
      <c r="AH16" s="73">
        <v>5620</v>
      </c>
      <c r="AI16" s="73">
        <v>7260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509</v>
      </c>
      <c r="BJ16" s="73">
        <v>1</v>
      </c>
      <c r="BK16" s="73">
        <v>0</v>
      </c>
      <c r="BL16" s="73">
        <v>510</v>
      </c>
      <c r="BM16" s="73">
        <v>237</v>
      </c>
      <c r="BN16" s="73">
        <v>362</v>
      </c>
      <c r="BO16" s="73">
        <v>677</v>
      </c>
      <c r="BP16" s="73">
        <v>0</v>
      </c>
      <c r="BQ16" s="73">
        <v>1039</v>
      </c>
      <c r="BR16" s="73">
        <v>6506</v>
      </c>
      <c r="BS16" s="73">
        <v>4</v>
      </c>
      <c r="BT16" s="73">
        <v>0</v>
      </c>
      <c r="BU16" s="73">
        <v>0</v>
      </c>
      <c r="BV16" s="73">
        <v>4</v>
      </c>
      <c r="BW16" s="73">
        <v>4</v>
      </c>
      <c r="BX16" s="73">
        <v>0</v>
      </c>
      <c r="BY16" s="73">
        <v>0</v>
      </c>
      <c r="BZ16" s="73">
        <v>0</v>
      </c>
      <c r="CA16" s="73">
        <v>0</v>
      </c>
      <c r="CB16" s="73">
        <v>1</v>
      </c>
      <c r="CC16" s="73">
        <v>0</v>
      </c>
      <c r="CD16" s="73">
        <v>6155</v>
      </c>
      <c r="CE16" s="73">
        <v>0</v>
      </c>
      <c r="CF16" s="73">
        <v>6155</v>
      </c>
      <c r="CG16" s="73">
        <v>4980</v>
      </c>
      <c r="CH16" s="73">
        <v>29</v>
      </c>
      <c r="CI16" s="73">
        <v>0</v>
      </c>
      <c r="CJ16" s="73">
        <v>0</v>
      </c>
      <c r="CK16" s="73">
        <v>29</v>
      </c>
      <c r="CL16" s="73">
        <v>30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4470</v>
      </c>
      <c r="CS16" s="73">
        <f t="shared" si="1"/>
        <v>18702</v>
      </c>
      <c r="CT16" s="73">
        <f t="shared" si="2"/>
        <v>2185</v>
      </c>
      <c r="CU16" s="73">
        <f t="shared" si="3"/>
        <v>25357</v>
      </c>
      <c r="CV16" s="73">
        <f t="shared" si="4"/>
        <v>33917</v>
      </c>
    </row>
    <row r="17" spans="1:100" ht="24.95" customHeight="1" x14ac:dyDescent="0.2">
      <c r="A17" s="53">
        <v>11</v>
      </c>
      <c r="B17" s="54" t="s">
        <v>49</v>
      </c>
      <c r="C17" s="73">
        <v>768</v>
      </c>
      <c r="D17" s="73">
        <v>0</v>
      </c>
      <c r="E17" s="73">
        <v>0</v>
      </c>
      <c r="F17" s="73">
        <v>768</v>
      </c>
      <c r="G17" s="73">
        <v>597</v>
      </c>
      <c r="H17" s="73">
        <v>20</v>
      </c>
      <c r="I17" s="73">
        <v>237</v>
      </c>
      <c r="J17" s="73">
        <v>0</v>
      </c>
      <c r="K17" s="73">
        <v>257</v>
      </c>
      <c r="L17" s="73">
        <v>139</v>
      </c>
      <c r="M17" s="73">
        <v>1381</v>
      </c>
      <c r="N17" s="73">
        <v>36</v>
      </c>
      <c r="O17" s="73">
        <v>0</v>
      </c>
      <c r="P17" s="73">
        <v>1417</v>
      </c>
      <c r="Q17" s="73">
        <v>1598</v>
      </c>
      <c r="R17" s="73">
        <v>3784</v>
      </c>
      <c r="S17" s="73">
        <v>40</v>
      </c>
      <c r="T17" s="73">
        <v>0</v>
      </c>
      <c r="U17" s="73">
        <v>3824</v>
      </c>
      <c r="V17" s="73">
        <v>3503</v>
      </c>
      <c r="W17" s="73">
        <v>1</v>
      </c>
      <c r="X17" s="73">
        <v>0</v>
      </c>
      <c r="Y17" s="73">
        <v>3504</v>
      </c>
      <c r="Z17" s="73">
        <v>717</v>
      </c>
      <c r="AA17" s="73">
        <v>292</v>
      </c>
      <c r="AB17" s="73">
        <v>0</v>
      </c>
      <c r="AC17" s="73">
        <v>1009</v>
      </c>
      <c r="AD17" s="73">
        <v>1404</v>
      </c>
      <c r="AE17" s="73">
        <v>701</v>
      </c>
      <c r="AF17" s="73">
        <v>281</v>
      </c>
      <c r="AG17" s="73">
        <v>0</v>
      </c>
      <c r="AH17" s="73">
        <v>982</v>
      </c>
      <c r="AI17" s="73">
        <v>1411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114</v>
      </c>
      <c r="BJ17" s="73">
        <v>0</v>
      </c>
      <c r="BK17" s="73">
        <v>0</v>
      </c>
      <c r="BL17" s="73">
        <v>114</v>
      </c>
      <c r="BM17" s="73">
        <v>32</v>
      </c>
      <c r="BN17" s="73">
        <v>3492</v>
      </c>
      <c r="BO17" s="73">
        <v>24</v>
      </c>
      <c r="BP17" s="73">
        <v>0</v>
      </c>
      <c r="BQ17" s="73">
        <v>3516</v>
      </c>
      <c r="BR17" s="73">
        <v>1166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41</v>
      </c>
      <c r="BY17" s="73">
        <v>3</v>
      </c>
      <c r="BZ17" s="73">
        <v>0</v>
      </c>
      <c r="CA17" s="73">
        <v>44</v>
      </c>
      <c r="CB17" s="73">
        <v>71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3455</v>
      </c>
      <c r="CI17" s="73">
        <v>14</v>
      </c>
      <c r="CJ17" s="73">
        <v>0</v>
      </c>
      <c r="CK17" s="73">
        <v>3469</v>
      </c>
      <c r="CL17" s="73">
        <v>832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14474</v>
      </c>
      <c r="CS17" s="73">
        <f t="shared" si="1"/>
        <v>927</v>
      </c>
      <c r="CT17" s="73">
        <f t="shared" si="2"/>
        <v>0</v>
      </c>
      <c r="CU17" s="73">
        <f t="shared" si="3"/>
        <v>15401</v>
      </c>
      <c r="CV17" s="73">
        <f t="shared" si="4"/>
        <v>10755</v>
      </c>
    </row>
    <row r="18" spans="1:100" ht="24.95" customHeight="1" x14ac:dyDescent="0.2">
      <c r="A18" s="53">
        <v>12</v>
      </c>
      <c r="B18" s="54" t="s">
        <v>85</v>
      </c>
      <c r="C18" s="73">
        <v>0</v>
      </c>
      <c r="D18" s="73">
        <v>7127</v>
      </c>
      <c r="E18" s="73">
        <v>0</v>
      </c>
      <c r="F18" s="73">
        <v>7127</v>
      </c>
      <c r="G18" s="73">
        <v>885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98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545</v>
      </c>
      <c r="BP18" s="73">
        <v>0</v>
      </c>
      <c r="BQ18" s="73">
        <v>545</v>
      </c>
      <c r="BR18" s="73">
        <v>70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1553</v>
      </c>
      <c r="CE18" s="73">
        <v>0</v>
      </c>
      <c r="CF18" s="73">
        <v>1553</v>
      </c>
      <c r="CG18" s="73">
        <v>199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0</v>
      </c>
      <c r="CS18" s="73">
        <f t="shared" si="1"/>
        <v>9225</v>
      </c>
      <c r="CT18" s="73">
        <f t="shared" si="2"/>
        <v>0</v>
      </c>
      <c r="CU18" s="73">
        <f t="shared" si="3"/>
        <v>9225</v>
      </c>
      <c r="CV18" s="73">
        <f t="shared" si="4"/>
        <v>1252</v>
      </c>
    </row>
    <row r="19" spans="1:100" ht="24.95" customHeight="1" x14ac:dyDescent="0.2">
      <c r="A19" s="53">
        <v>13</v>
      </c>
      <c r="B19" s="54" t="s">
        <v>86</v>
      </c>
      <c r="C19" s="73">
        <v>0</v>
      </c>
      <c r="D19" s="73">
        <v>0</v>
      </c>
      <c r="E19" s="73">
        <v>0</v>
      </c>
      <c r="F19" s="73">
        <v>0</v>
      </c>
      <c r="G19" s="73">
        <v>19</v>
      </c>
      <c r="H19" s="73">
        <v>184</v>
      </c>
      <c r="I19" s="73">
        <v>62</v>
      </c>
      <c r="J19" s="73">
        <v>25</v>
      </c>
      <c r="K19" s="73">
        <v>271</v>
      </c>
      <c r="L19" s="73">
        <v>98</v>
      </c>
      <c r="M19" s="73">
        <v>58</v>
      </c>
      <c r="N19" s="73">
        <v>2</v>
      </c>
      <c r="O19" s="73">
        <v>67</v>
      </c>
      <c r="P19" s="73">
        <v>127</v>
      </c>
      <c r="Q19" s="73">
        <v>755</v>
      </c>
      <c r="R19" s="73">
        <v>1537</v>
      </c>
      <c r="S19" s="73">
        <v>1922</v>
      </c>
      <c r="T19" s="73">
        <v>88</v>
      </c>
      <c r="U19" s="73">
        <v>3547</v>
      </c>
      <c r="V19" s="73">
        <v>2886</v>
      </c>
      <c r="W19" s="73">
        <v>3759</v>
      </c>
      <c r="X19" s="73">
        <v>667</v>
      </c>
      <c r="Y19" s="73">
        <v>7312</v>
      </c>
      <c r="Z19" s="73">
        <v>165</v>
      </c>
      <c r="AA19" s="73">
        <v>19</v>
      </c>
      <c r="AB19" s="73">
        <v>89</v>
      </c>
      <c r="AC19" s="73">
        <v>273</v>
      </c>
      <c r="AD19" s="73">
        <v>597</v>
      </c>
      <c r="AE19" s="73">
        <v>145</v>
      </c>
      <c r="AF19" s="73">
        <v>19</v>
      </c>
      <c r="AG19" s="73">
        <v>89</v>
      </c>
      <c r="AH19" s="73">
        <v>253</v>
      </c>
      <c r="AI19" s="73">
        <v>546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5</v>
      </c>
      <c r="AP19" s="73">
        <v>0</v>
      </c>
      <c r="AQ19" s="73">
        <v>0</v>
      </c>
      <c r="AR19" s="73">
        <v>5</v>
      </c>
      <c r="AS19" s="73">
        <v>13</v>
      </c>
      <c r="AT19" s="73">
        <v>5</v>
      </c>
      <c r="AU19" s="73">
        <v>0</v>
      </c>
      <c r="AV19" s="73">
        <v>0</v>
      </c>
      <c r="AW19" s="73">
        <v>5</v>
      </c>
      <c r="AX19" s="73">
        <v>16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217</v>
      </c>
      <c r="BJ19" s="73">
        <v>0</v>
      </c>
      <c r="BK19" s="73">
        <v>0</v>
      </c>
      <c r="BL19" s="73">
        <v>217</v>
      </c>
      <c r="BM19" s="73">
        <v>63</v>
      </c>
      <c r="BN19" s="73">
        <v>58</v>
      </c>
      <c r="BO19" s="73">
        <v>2</v>
      </c>
      <c r="BP19" s="73">
        <v>7</v>
      </c>
      <c r="BQ19" s="73">
        <v>67</v>
      </c>
      <c r="BR19" s="73">
        <v>3292</v>
      </c>
      <c r="BS19" s="73">
        <v>3</v>
      </c>
      <c r="BT19" s="73">
        <v>0</v>
      </c>
      <c r="BU19" s="73">
        <v>0</v>
      </c>
      <c r="BV19" s="73">
        <v>3</v>
      </c>
      <c r="BW19" s="73">
        <v>6</v>
      </c>
      <c r="BX19" s="73">
        <v>2</v>
      </c>
      <c r="BY19" s="73">
        <v>0</v>
      </c>
      <c r="BZ19" s="73">
        <v>0</v>
      </c>
      <c r="CA19" s="73">
        <v>2</v>
      </c>
      <c r="CB19" s="73">
        <v>3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6</v>
      </c>
      <c r="CI19" s="73">
        <v>3</v>
      </c>
      <c r="CJ19" s="73">
        <v>2</v>
      </c>
      <c r="CK19" s="73">
        <v>11</v>
      </c>
      <c r="CL19" s="73">
        <v>291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2385</v>
      </c>
      <c r="CS19" s="73">
        <f t="shared" si="1"/>
        <v>2029</v>
      </c>
      <c r="CT19" s="73">
        <f t="shared" si="2"/>
        <v>367</v>
      </c>
      <c r="CU19" s="73">
        <f t="shared" si="3"/>
        <v>4781</v>
      </c>
      <c r="CV19" s="73">
        <f t="shared" si="4"/>
        <v>13011</v>
      </c>
    </row>
    <row r="20" spans="1:100" ht="24.95" customHeight="1" x14ac:dyDescent="0.2">
      <c r="A20" s="53">
        <v>14</v>
      </c>
      <c r="B20" s="54" t="s">
        <v>57</v>
      </c>
      <c r="C20" s="73">
        <v>329</v>
      </c>
      <c r="D20" s="73">
        <v>70</v>
      </c>
      <c r="E20" s="73">
        <v>37</v>
      </c>
      <c r="F20" s="73">
        <v>436</v>
      </c>
      <c r="G20" s="73">
        <v>435</v>
      </c>
      <c r="H20" s="73">
        <v>47</v>
      </c>
      <c r="I20" s="73">
        <v>0</v>
      </c>
      <c r="J20" s="73">
        <v>0</v>
      </c>
      <c r="K20" s="73">
        <v>47</v>
      </c>
      <c r="L20" s="73">
        <v>0</v>
      </c>
      <c r="M20" s="73">
        <v>200</v>
      </c>
      <c r="N20" s="73">
        <v>79</v>
      </c>
      <c r="O20" s="73">
        <v>37</v>
      </c>
      <c r="P20" s="73">
        <v>316</v>
      </c>
      <c r="Q20" s="73">
        <v>316</v>
      </c>
      <c r="R20" s="73">
        <v>585</v>
      </c>
      <c r="S20" s="73">
        <v>239</v>
      </c>
      <c r="T20" s="73">
        <v>100</v>
      </c>
      <c r="U20" s="73">
        <v>924</v>
      </c>
      <c r="V20" s="73">
        <v>583</v>
      </c>
      <c r="W20" s="73">
        <v>239</v>
      </c>
      <c r="X20" s="73">
        <v>100</v>
      </c>
      <c r="Y20" s="73">
        <v>922</v>
      </c>
      <c r="Z20" s="73">
        <v>113</v>
      </c>
      <c r="AA20" s="73">
        <v>13</v>
      </c>
      <c r="AB20" s="73">
        <v>0</v>
      </c>
      <c r="AC20" s="73">
        <v>126</v>
      </c>
      <c r="AD20" s="73">
        <v>126</v>
      </c>
      <c r="AE20" s="73">
        <v>113</v>
      </c>
      <c r="AF20" s="73">
        <v>13</v>
      </c>
      <c r="AG20" s="73">
        <v>0</v>
      </c>
      <c r="AH20" s="73">
        <v>126</v>
      </c>
      <c r="AI20" s="73">
        <v>126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7</v>
      </c>
      <c r="BO20" s="73">
        <v>1</v>
      </c>
      <c r="BP20" s="73">
        <v>0</v>
      </c>
      <c r="BQ20" s="73">
        <v>8</v>
      </c>
      <c r="BR20" s="73">
        <v>8</v>
      </c>
      <c r="BS20" s="73">
        <v>1</v>
      </c>
      <c r="BT20" s="73">
        <v>0</v>
      </c>
      <c r="BU20" s="73">
        <v>0</v>
      </c>
      <c r="BV20" s="73">
        <v>1</v>
      </c>
      <c r="BW20" s="73">
        <v>1</v>
      </c>
      <c r="BX20" s="73">
        <v>4</v>
      </c>
      <c r="BY20" s="73">
        <v>0</v>
      </c>
      <c r="BZ20" s="73">
        <v>0</v>
      </c>
      <c r="CA20" s="73">
        <v>4</v>
      </c>
      <c r="CB20" s="73">
        <v>4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1</v>
      </c>
      <c r="CI20" s="73">
        <v>0</v>
      </c>
      <c r="CJ20" s="73">
        <v>0</v>
      </c>
      <c r="CK20" s="73">
        <v>1</v>
      </c>
      <c r="CL20" s="73">
        <v>1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1400</v>
      </c>
      <c r="CS20" s="73">
        <f t="shared" si="1"/>
        <v>415</v>
      </c>
      <c r="CT20" s="73">
        <f t="shared" si="2"/>
        <v>174</v>
      </c>
      <c r="CU20" s="73">
        <f t="shared" si="3"/>
        <v>1989</v>
      </c>
      <c r="CV20" s="73">
        <f t="shared" si="4"/>
        <v>1939</v>
      </c>
    </row>
    <row r="21" spans="1:100" ht="24.95" customHeight="1" x14ac:dyDescent="0.2">
      <c r="A21" s="53">
        <v>15</v>
      </c>
      <c r="B21" s="63" t="s">
        <v>87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781</v>
      </c>
      <c r="J21" s="73">
        <v>0</v>
      </c>
      <c r="K21" s="73">
        <v>781</v>
      </c>
      <c r="L21" s="73">
        <v>333</v>
      </c>
      <c r="M21" s="73">
        <v>10</v>
      </c>
      <c r="N21" s="73">
        <v>3</v>
      </c>
      <c r="O21" s="73">
        <v>0</v>
      </c>
      <c r="P21" s="73">
        <v>13</v>
      </c>
      <c r="Q21" s="73">
        <v>10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19</v>
      </c>
      <c r="AA21" s="73">
        <v>25</v>
      </c>
      <c r="AB21" s="73">
        <v>0</v>
      </c>
      <c r="AC21" s="73">
        <v>44</v>
      </c>
      <c r="AD21" s="73">
        <v>76</v>
      </c>
      <c r="AE21" s="73">
        <v>23</v>
      </c>
      <c r="AF21" s="73">
        <v>25</v>
      </c>
      <c r="AG21" s="73">
        <v>0</v>
      </c>
      <c r="AH21" s="73">
        <v>48</v>
      </c>
      <c r="AI21" s="73">
        <v>83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2</v>
      </c>
      <c r="BS21" s="73">
        <v>0</v>
      </c>
      <c r="BT21" s="73">
        <v>0</v>
      </c>
      <c r="BU21" s="73">
        <v>0</v>
      </c>
      <c r="BV21" s="73">
        <v>0</v>
      </c>
      <c r="BW21" s="73">
        <v>1</v>
      </c>
      <c r="BX21" s="73">
        <v>1077</v>
      </c>
      <c r="BY21" s="73">
        <v>0</v>
      </c>
      <c r="BZ21" s="73">
        <v>0</v>
      </c>
      <c r="CA21" s="73">
        <v>1077</v>
      </c>
      <c r="CB21" s="73">
        <v>341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2</v>
      </c>
      <c r="CI21" s="73">
        <v>0</v>
      </c>
      <c r="CJ21" s="73">
        <v>0</v>
      </c>
      <c r="CK21" s="73">
        <v>2</v>
      </c>
      <c r="CL21" s="73">
        <v>3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1131</v>
      </c>
      <c r="CS21" s="73">
        <f t="shared" si="1"/>
        <v>834</v>
      </c>
      <c r="CT21" s="73">
        <f t="shared" si="2"/>
        <v>0</v>
      </c>
      <c r="CU21" s="73">
        <f t="shared" si="3"/>
        <v>1965</v>
      </c>
      <c r="CV21" s="73">
        <f t="shared" si="4"/>
        <v>849</v>
      </c>
    </row>
    <row r="22" spans="1:100" ht="24.95" customHeight="1" x14ac:dyDescent="0.2">
      <c r="A22" s="53">
        <v>16</v>
      </c>
      <c r="B22" s="63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/>
      <c r="CS22" s="73"/>
      <c r="CT22" s="73"/>
      <c r="CU22" s="73"/>
      <c r="CV22" s="73"/>
    </row>
    <row r="23" spans="1:100" x14ac:dyDescent="0.2">
      <c r="A23" s="55"/>
      <c r="B23" s="56" t="s">
        <v>1</v>
      </c>
      <c r="C23" s="76">
        <f t="shared" ref="C23:AH23" si="5">SUM(C7:C22)</f>
        <v>47987</v>
      </c>
      <c r="D23" s="76">
        <f t="shared" si="5"/>
        <v>398216</v>
      </c>
      <c r="E23" s="76">
        <f t="shared" si="5"/>
        <v>304029</v>
      </c>
      <c r="F23" s="76">
        <f t="shared" si="5"/>
        <v>750232</v>
      </c>
      <c r="G23" s="76">
        <f t="shared" si="5"/>
        <v>1033737</v>
      </c>
      <c r="H23" s="76">
        <f t="shared" si="5"/>
        <v>48223</v>
      </c>
      <c r="I23" s="76">
        <f t="shared" si="5"/>
        <v>100463</v>
      </c>
      <c r="J23" s="76">
        <f t="shared" si="5"/>
        <v>255993</v>
      </c>
      <c r="K23" s="76">
        <f t="shared" si="5"/>
        <v>404679</v>
      </c>
      <c r="L23" s="76">
        <f t="shared" si="5"/>
        <v>163042</v>
      </c>
      <c r="M23" s="76">
        <f t="shared" si="5"/>
        <v>81959</v>
      </c>
      <c r="N23" s="76">
        <f t="shared" si="5"/>
        <v>9605</v>
      </c>
      <c r="O23" s="76">
        <f t="shared" si="5"/>
        <v>20406</v>
      </c>
      <c r="P23" s="76">
        <f t="shared" si="5"/>
        <v>111970</v>
      </c>
      <c r="Q23" s="76">
        <f t="shared" si="5"/>
        <v>161179</v>
      </c>
      <c r="R23" s="76">
        <f t="shared" si="5"/>
        <v>190685</v>
      </c>
      <c r="S23" s="76">
        <f t="shared" si="5"/>
        <v>16999</v>
      </c>
      <c r="T23" s="76">
        <f t="shared" si="5"/>
        <v>378486</v>
      </c>
      <c r="U23" s="76">
        <f t="shared" si="5"/>
        <v>586170</v>
      </c>
      <c r="V23" s="76">
        <f t="shared" si="5"/>
        <v>271583</v>
      </c>
      <c r="W23" s="76">
        <f t="shared" si="5"/>
        <v>27966</v>
      </c>
      <c r="X23" s="76">
        <f t="shared" si="5"/>
        <v>242048</v>
      </c>
      <c r="Y23" s="76">
        <f t="shared" si="5"/>
        <v>541597</v>
      </c>
      <c r="Z23" s="76">
        <f t="shared" si="5"/>
        <v>15028</v>
      </c>
      <c r="AA23" s="76">
        <f t="shared" si="5"/>
        <v>18178</v>
      </c>
      <c r="AB23" s="76">
        <f t="shared" si="5"/>
        <v>18389</v>
      </c>
      <c r="AC23" s="76">
        <f t="shared" si="5"/>
        <v>51595</v>
      </c>
      <c r="AD23" s="76">
        <f t="shared" si="5"/>
        <v>59768</v>
      </c>
      <c r="AE23" s="76">
        <f t="shared" si="5"/>
        <v>13162</v>
      </c>
      <c r="AF23" s="76">
        <f t="shared" si="5"/>
        <v>21730</v>
      </c>
      <c r="AG23" s="76">
        <f t="shared" si="5"/>
        <v>15334</v>
      </c>
      <c r="AH23" s="76">
        <f t="shared" si="5"/>
        <v>50226</v>
      </c>
      <c r="AI23" s="76">
        <f t="shared" ref="AI23:BN23" si="6">SUM(AI7:AI22)</f>
        <v>68764</v>
      </c>
      <c r="AJ23" s="76">
        <f t="shared" si="6"/>
        <v>1</v>
      </c>
      <c r="AK23" s="76">
        <f t="shared" si="6"/>
        <v>0</v>
      </c>
      <c r="AL23" s="76">
        <f t="shared" si="6"/>
        <v>0</v>
      </c>
      <c r="AM23" s="76">
        <f t="shared" si="6"/>
        <v>1</v>
      </c>
      <c r="AN23" s="76">
        <f t="shared" si="6"/>
        <v>2</v>
      </c>
      <c r="AO23" s="76">
        <f t="shared" si="6"/>
        <v>24</v>
      </c>
      <c r="AP23" s="76">
        <f t="shared" si="6"/>
        <v>1</v>
      </c>
      <c r="AQ23" s="76">
        <f t="shared" si="6"/>
        <v>1</v>
      </c>
      <c r="AR23" s="76">
        <f t="shared" si="6"/>
        <v>26</v>
      </c>
      <c r="AS23" s="76">
        <f t="shared" si="6"/>
        <v>44</v>
      </c>
      <c r="AT23" s="76">
        <f t="shared" si="6"/>
        <v>26</v>
      </c>
      <c r="AU23" s="76">
        <f t="shared" si="6"/>
        <v>0</v>
      </c>
      <c r="AV23" s="76">
        <f t="shared" si="6"/>
        <v>2</v>
      </c>
      <c r="AW23" s="76">
        <f t="shared" si="6"/>
        <v>28</v>
      </c>
      <c r="AX23" s="76">
        <f t="shared" si="6"/>
        <v>43</v>
      </c>
      <c r="AY23" s="76">
        <f t="shared" si="6"/>
        <v>8</v>
      </c>
      <c r="AZ23" s="76">
        <f t="shared" si="6"/>
        <v>0</v>
      </c>
      <c r="BA23" s="76">
        <f t="shared" si="6"/>
        <v>8</v>
      </c>
      <c r="BB23" s="76">
        <f t="shared" si="6"/>
        <v>16</v>
      </c>
      <c r="BC23" s="76">
        <f t="shared" si="6"/>
        <v>30</v>
      </c>
      <c r="BD23" s="76">
        <f t="shared" si="6"/>
        <v>0</v>
      </c>
      <c r="BE23" s="76">
        <f t="shared" si="6"/>
        <v>0</v>
      </c>
      <c r="BF23" s="76">
        <f t="shared" si="6"/>
        <v>0</v>
      </c>
      <c r="BG23" s="76">
        <f t="shared" si="6"/>
        <v>0</v>
      </c>
      <c r="BH23" s="76">
        <f t="shared" si="6"/>
        <v>1</v>
      </c>
      <c r="BI23" s="76">
        <f t="shared" si="6"/>
        <v>7638</v>
      </c>
      <c r="BJ23" s="76">
        <f t="shared" si="6"/>
        <v>808</v>
      </c>
      <c r="BK23" s="76">
        <f t="shared" si="6"/>
        <v>4</v>
      </c>
      <c r="BL23" s="76">
        <f t="shared" si="6"/>
        <v>8450</v>
      </c>
      <c r="BM23" s="76">
        <f t="shared" si="6"/>
        <v>4024</v>
      </c>
      <c r="BN23" s="76">
        <f t="shared" si="6"/>
        <v>16561</v>
      </c>
      <c r="BO23" s="76">
        <f t="shared" ref="BO23:CT23" si="7">SUM(BO7:BO22)</f>
        <v>61990</v>
      </c>
      <c r="BP23" s="76">
        <f t="shared" si="7"/>
        <v>39</v>
      </c>
      <c r="BQ23" s="76">
        <f t="shared" si="7"/>
        <v>78590</v>
      </c>
      <c r="BR23" s="76">
        <f t="shared" si="7"/>
        <v>133603</v>
      </c>
      <c r="BS23" s="76">
        <f t="shared" si="7"/>
        <v>859</v>
      </c>
      <c r="BT23" s="76">
        <f t="shared" si="7"/>
        <v>9221</v>
      </c>
      <c r="BU23" s="76">
        <f t="shared" si="7"/>
        <v>9</v>
      </c>
      <c r="BV23" s="76">
        <f t="shared" si="7"/>
        <v>10089</v>
      </c>
      <c r="BW23" s="76">
        <f t="shared" si="7"/>
        <v>17593</v>
      </c>
      <c r="BX23" s="76">
        <f t="shared" si="7"/>
        <v>7809</v>
      </c>
      <c r="BY23" s="76">
        <f t="shared" si="7"/>
        <v>16</v>
      </c>
      <c r="BZ23" s="76">
        <f t="shared" si="7"/>
        <v>12</v>
      </c>
      <c r="CA23" s="76">
        <f t="shared" si="7"/>
        <v>7837</v>
      </c>
      <c r="CB23" s="76">
        <f t="shared" si="7"/>
        <v>4682</v>
      </c>
      <c r="CC23" s="76">
        <f t="shared" si="7"/>
        <v>0</v>
      </c>
      <c r="CD23" s="76">
        <f t="shared" si="7"/>
        <v>7708</v>
      </c>
      <c r="CE23" s="76">
        <f t="shared" si="7"/>
        <v>0</v>
      </c>
      <c r="CF23" s="76">
        <f t="shared" si="7"/>
        <v>7708</v>
      </c>
      <c r="CG23" s="76">
        <f t="shared" si="7"/>
        <v>5179</v>
      </c>
      <c r="CH23" s="76">
        <f t="shared" si="7"/>
        <v>4809</v>
      </c>
      <c r="CI23" s="76">
        <f t="shared" si="7"/>
        <v>15315</v>
      </c>
      <c r="CJ23" s="76">
        <f t="shared" si="7"/>
        <v>10</v>
      </c>
      <c r="CK23" s="76">
        <f t="shared" si="7"/>
        <v>20134</v>
      </c>
      <c r="CL23" s="76">
        <f t="shared" si="7"/>
        <v>18836</v>
      </c>
      <c r="CM23" s="76">
        <f t="shared" si="7"/>
        <v>0</v>
      </c>
      <c r="CN23" s="76">
        <f t="shared" si="7"/>
        <v>0</v>
      </c>
      <c r="CO23" s="76">
        <f t="shared" si="7"/>
        <v>0</v>
      </c>
      <c r="CP23" s="76">
        <f t="shared" si="7"/>
        <v>0</v>
      </c>
      <c r="CQ23" s="76">
        <f t="shared" si="7"/>
        <v>0</v>
      </c>
      <c r="CR23" s="76">
        <f t="shared" si="7"/>
        <v>434779</v>
      </c>
      <c r="CS23" s="76">
        <f t="shared" si="7"/>
        <v>660250</v>
      </c>
      <c r="CT23" s="76">
        <f t="shared" si="7"/>
        <v>992722</v>
      </c>
      <c r="CU23" s="76">
        <f t="shared" ref="CU23:CV23" si="8">SUM(CU7:CU22)</f>
        <v>2087751</v>
      </c>
      <c r="CV23" s="76">
        <f t="shared" si="8"/>
        <v>2212124</v>
      </c>
    </row>
    <row r="24" spans="1:10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</row>
    <row r="25" spans="1:100" s="27" customFormat="1" ht="12.75" customHeight="1" x14ac:dyDescent="0.2"/>
    <row r="26" spans="1:100" ht="15" x14ac:dyDescent="0.3">
      <c r="B26" s="62" t="s">
        <v>59</v>
      </c>
    </row>
    <row r="27" spans="1:100" ht="15" x14ac:dyDescent="0.3">
      <c r="B27" s="62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</row>
  </sheetData>
  <sortState ref="B7:CV22">
    <sortCondition descending="1" ref="CU7:CU22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E18" activePane="bottomRight" state="frozen"/>
      <selection pane="topRight" activeCell="C1" sqref="C1"/>
      <selection pane="bottomLeft" activeCell="A6" sqref="A6"/>
      <selection pane="bottomRight" activeCell="AN23" sqref="AN23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76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 x14ac:dyDescent="0.2">
      <c r="A5" s="97"/>
      <c r="B5" s="97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8"/>
      <c r="B6" s="98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57</v>
      </c>
      <c r="C7" s="73">
        <v>1493656.33</v>
      </c>
      <c r="D7" s="73">
        <v>1492965.83</v>
      </c>
      <c r="E7" s="73">
        <v>0</v>
      </c>
      <c r="F7" s="73">
        <v>0</v>
      </c>
      <c r="G7" s="73">
        <v>0</v>
      </c>
      <c r="H7" s="73">
        <v>0</v>
      </c>
      <c r="I7" s="73">
        <v>5992.69</v>
      </c>
      <c r="J7" s="73">
        <v>4854.33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2" si="0">C7+E7+G7+I7+K7+M7+O7+Q7+S7+U7+W7+Y7+AA7+AC7+AE7+AG7+AI7+AK7</f>
        <v>1499649.02</v>
      </c>
      <c r="AN7" s="73">
        <f t="shared" ref="AN7:AN22" si="1">D7+F7+H7+J7+L7+N7+P7+R7+T7+V7+X7+Z7+AB7+AD7+AF7+AH7+AJ7+AL7</f>
        <v>1497820.1600000001</v>
      </c>
    </row>
    <row r="8" spans="1:40" s="24" customFormat="1" ht="24.95" customHeight="1" x14ac:dyDescent="0.2">
      <c r="A8" s="53">
        <v>2</v>
      </c>
      <c r="B8" s="72" t="s">
        <v>83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1029547.39</v>
      </c>
      <c r="AB8" s="73">
        <v>1029547.390073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1029547.39</v>
      </c>
      <c r="AN8" s="73">
        <f t="shared" si="1"/>
        <v>1029547.390073</v>
      </c>
    </row>
    <row r="9" spans="1:40" ht="24.95" customHeight="1" x14ac:dyDescent="0.2">
      <c r="A9" s="53">
        <v>3</v>
      </c>
      <c r="B9" s="72" t="s">
        <v>82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93955.467612000008</v>
      </c>
      <c r="L9" s="73">
        <v>13913.857950000001</v>
      </c>
      <c r="M9" s="73">
        <v>0</v>
      </c>
      <c r="N9" s="73">
        <v>79.001918000000003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13250.424929999999</v>
      </c>
      <c r="AB9" s="73">
        <v>12942.047790774001</v>
      </c>
      <c r="AC9" s="73">
        <v>2523.9101099999998</v>
      </c>
      <c r="AD9" s="73">
        <v>2166.3528106919998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109729.802652</v>
      </c>
      <c r="AN9" s="73">
        <f t="shared" si="1"/>
        <v>29101.260469466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25460.880321000001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33430.316800000001</v>
      </c>
      <c r="AB10" s="73">
        <v>32855.232070400001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58891.197121000005</v>
      </c>
      <c r="AN10" s="73">
        <f t="shared" si="1"/>
        <v>32855.232070400001</v>
      </c>
    </row>
    <row r="11" spans="1:40" ht="24.95" customHeight="1" x14ac:dyDescent="0.2">
      <c r="A11" s="53">
        <v>5</v>
      </c>
      <c r="B11" s="72" t="s">
        <v>81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2383.4886428571426</v>
      </c>
      <c r="AD11" s="73">
        <v>1324.160357142857</v>
      </c>
      <c r="AE11" s="73">
        <v>0</v>
      </c>
      <c r="AF11" s="73">
        <v>0</v>
      </c>
      <c r="AG11" s="73">
        <v>0</v>
      </c>
      <c r="AH11" s="73">
        <v>0</v>
      </c>
      <c r="AI11" s="73">
        <v>14300.931857142856</v>
      </c>
      <c r="AJ11" s="73">
        <v>12182.275285714284</v>
      </c>
      <c r="AK11" s="73">
        <v>0</v>
      </c>
      <c r="AL11" s="73">
        <v>0</v>
      </c>
      <c r="AM11" s="73">
        <f t="shared" si="0"/>
        <v>16684.4205</v>
      </c>
      <c r="AN11" s="73">
        <f t="shared" si="1"/>
        <v>13506.435642857141</v>
      </c>
    </row>
    <row r="12" spans="1:40" ht="24.95" customHeight="1" x14ac:dyDescent="0.2">
      <c r="A12" s="53">
        <v>6</v>
      </c>
      <c r="B12" s="72" t="s">
        <v>49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1291.8499999999999</v>
      </c>
      <c r="N12" s="73">
        <v>239.28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1291.8499999999999</v>
      </c>
      <c r="AN12" s="73">
        <f t="shared" si="1"/>
        <v>239.28</v>
      </c>
    </row>
    <row r="13" spans="1:40" ht="24.95" customHeight="1" x14ac:dyDescent="0.2">
      <c r="A13" s="53">
        <v>7</v>
      </c>
      <c r="B13" s="72" t="s">
        <v>47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80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84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79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85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87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88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89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x14ac:dyDescent="0.2">
      <c r="A23" s="55"/>
      <c r="B23" s="56" t="s">
        <v>1</v>
      </c>
      <c r="C23" s="76">
        <f t="shared" ref="C23:AL23" si="2">SUM(C7:C22)</f>
        <v>1493656.33</v>
      </c>
      <c r="D23" s="76">
        <f t="shared" si="2"/>
        <v>1492965.83</v>
      </c>
      <c r="E23" s="76">
        <f t="shared" si="2"/>
        <v>0</v>
      </c>
      <c r="F23" s="76">
        <f t="shared" si="2"/>
        <v>0</v>
      </c>
      <c r="G23" s="76">
        <f t="shared" si="2"/>
        <v>0</v>
      </c>
      <c r="H23" s="76">
        <f t="shared" si="2"/>
        <v>0</v>
      </c>
      <c r="I23" s="76">
        <f t="shared" si="2"/>
        <v>5992.69</v>
      </c>
      <c r="J23" s="76">
        <f t="shared" si="2"/>
        <v>4854.33</v>
      </c>
      <c r="K23" s="76">
        <f t="shared" si="2"/>
        <v>93955.467612000008</v>
      </c>
      <c r="L23" s="76">
        <f t="shared" si="2"/>
        <v>13913.857950000001</v>
      </c>
      <c r="M23" s="76">
        <f t="shared" si="2"/>
        <v>26752.730320999999</v>
      </c>
      <c r="N23" s="76">
        <f t="shared" si="2"/>
        <v>318.28191800000002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1076228.13173</v>
      </c>
      <c r="AB23" s="76">
        <f t="shared" si="2"/>
        <v>1075344.669934174</v>
      </c>
      <c r="AC23" s="76">
        <f t="shared" si="2"/>
        <v>4907.3987528571424</v>
      </c>
      <c r="AD23" s="76">
        <f t="shared" si="2"/>
        <v>3490.5131678348571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14300.931857142856</v>
      </c>
      <c r="AJ23" s="76">
        <f t="shared" si="2"/>
        <v>12182.275285714284</v>
      </c>
      <c r="AK23" s="76">
        <f t="shared" si="2"/>
        <v>0</v>
      </c>
      <c r="AL23" s="76">
        <f t="shared" si="2"/>
        <v>0</v>
      </c>
      <c r="AM23" s="76">
        <f>SUM(AM7:AM22)</f>
        <v>2715793.6802730002</v>
      </c>
      <c r="AN23" s="76">
        <f>SUM(AN7:AN22)</f>
        <v>2603069.7582557229</v>
      </c>
    </row>
    <row r="24" spans="1:40" customFormat="1" ht="15" customHeight="1" x14ac:dyDescent="0.2"/>
    <row r="25" spans="1:40" customFormat="1" ht="15" customHeight="1" x14ac:dyDescent="0.2"/>
    <row r="26" spans="1:40" customFormat="1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40" customFormat="1" x14ac:dyDescent="0.2">
      <c r="B27" s="106" t="s">
        <v>62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40" customFormat="1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40" customFormat="1" x14ac:dyDescent="0.2"/>
    <row r="30" spans="1:40" customFormat="1" x14ac:dyDescent="0.2"/>
    <row r="31" spans="1:40" customFormat="1" x14ac:dyDescent="0.2">
      <c r="C31" s="10"/>
      <c r="D31" s="10"/>
      <c r="E31" s="10"/>
      <c r="F31" s="10"/>
      <c r="G31" s="10"/>
      <c r="H31" s="10"/>
      <c r="I31" s="10"/>
      <c r="J31" s="10"/>
      <c r="K31" s="10"/>
    </row>
  </sheetData>
  <sortState ref="B9:AN22">
    <sortCondition descending="1" ref="AM7:AM22"/>
  </sortState>
  <mergeCells count="22">
    <mergeCell ref="B27:N28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9"/>
  <sheetViews>
    <sheetView zoomScale="90" zoomScaleNormal="90" workbookViewId="0">
      <pane xSplit="2" ySplit="5" topLeftCell="AA17" activePane="bottomRight" state="frozen"/>
      <selection pane="topRight"/>
      <selection pane="bottomLeft"/>
      <selection pane="bottomRight" activeCell="AM22" sqref="AM22:AN22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50000000000003" customHeight="1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83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3732941.2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3732941.2</v>
      </c>
      <c r="AN6" s="75">
        <f t="shared" ref="AN6:AN21" si="1">D6+F6+H6+J6+L6+N6+P6+R6+T6+V6+X6+Z6+AB6+AD6+AF6+AH6+AJ6+AL6</f>
        <v>0</v>
      </c>
    </row>
    <row r="7" spans="1:40" customFormat="1" ht="24.95" customHeight="1" x14ac:dyDescent="0.2">
      <c r="A7" s="53">
        <v>2</v>
      </c>
      <c r="B7" s="72" t="s">
        <v>57</v>
      </c>
      <c r="C7" s="78">
        <v>373015.53787946061</v>
      </c>
      <c r="D7" s="78">
        <v>690.49499999999989</v>
      </c>
      <c r="E7" s="78">
        <v>0</v>
      </c>
      <c r="F7" s="78">
        <v>0</v>
      </c>
      <c r="G7" s="78">
        <v>0</v>
      </c>
      <c r="H7" s="78">
        <v>0</v>
      </c>
      <c r="I7" s="78">
        <v>492.55022465753422</v>
      </c>
      <c r="J7" s="78">
        <v>93.560224657534206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373508.08810411813</v>
      </c>
      <c r="AN7" s="75">
        <f t="shared" si="1"/>
        <v>784.05522465753415</v>
      </c>
    </row>
    <row r="8" spans="1:40" customFormat="1" ht="24.95" customHeight="1" x14ac:dyDescent="0.2">
      <c r="A8" s="53">
        <v>3</v>
      </c>
      <c r="B8" s="72" t="s">
        <v>82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24313.120963210458</v>
      </c>
      <c r="L8" s="78">
        <v>21955.39</v>
      </c>
      <c r="M8" s="78">
        <v>531.75141242937843</v>
      </c>
      <c r="N8" s="78">
        <v>484.66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28505.03256454206</v>
      </c>
      <c r="AB8" s="78">
        <v>3723.86</v>
      </c>
      <c r="AC8" s="78">
        <v>2472.536096289964</v>
      </c>
      <c r="AD8" s="78">
        <v>719.05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55822.441036471857</v>
      </c>
      <c r="AN8" s="75">
        <f t="shared" si="1"/>
        <v>26882.959999999999</v>
      </c>
    </row>
    <row r="9" spans="1:40" customFormat="1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11318.859655308523</v>
      </c>
      <c r="L9" s="78">
        <v>11318.859655308523</v>
      </c>
      <c r="M9" s="78">
        <v>7732.3956967126906</v>
      </c>
      <c r="N9" s="78">
        <v>7087.0979251249464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24098.045927707451</v>
      </c>
      <c r="AB9" s="78">
        <v>435.65114149177316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43149.301279728665</v>
      </c>
      <c r="AN9" s="75">
        <f t="shared" si="1"/>
        <v>18841.60872192524</v>
      </c>
    </row>
    <row r="10" spans="1:40" customFormat="1" ht="24.95" customHeight="1" x14ac:dyDescent="0.2">
      <c r="A10" s="53">
        <v>5</v>
      </c>
      <c r="B10" s="72" t="s">
        <v>81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157.15309733124019</v>
      </c>
      <c r="AD10" s="78">
        <v>69.845821036106756</v>
      </c>
      <c r="AE10" s="78">
        <v>0</v>
      </c>
      <c r="AF10" s="78">
        <v>0</v>
      </c>
      <c r="AG10" s="78">
        <v>0</v>
      </c>
      <c r="AH10" s="78">
        <v>0</v>
      </c>
      <c r="AI10" s="78">
        <v>942.91858398744114</v>
      </c>
      <c r="AJ10" s="78">
        <v>139.69164207221357</v>
      </c>
      <c r="AK10" s="78">
        <v>0</v>
      </c>
      <c r="AL10" s="78">
        <v>0</v>
      </c>
      <c r="AM10" s="75">
        <f t="shared" si="0"/>
        <v>1100.0716813186814</v>
      </c>
      <c r="AN10" s="75">
        <f t="shared" si="1"/>
        <v>209.53746310832031</v>
      </c>
    </row>
    <row r="11" spans="1:40" customFormat="1" ht="24.95" customHeight="1" x14ac:dyDescent="0.2">
      <c r="A11" s="53">
        <v>6</v>
      </c>
      <c r="B11" s="72" t="s">
        <v>49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432.98269230769228</v>
      </c>
      <c r="N11" s="78">
        <v>334.78269230769229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432.98269230769228</v>
      </c>
      <c r="AN11" s="75">
        <f t="shared" si="1"/>
        <v>334.78269230769229</v>
      </c>
    </row>
    <row r="12" spans="1:40" customFormat="1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80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84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79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85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87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88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89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5" x14ac:dyDescent="0.2">
      <c r="A22" s="26"/>
      <c r="B22" s="12" t="s">
        <v>1</v>
      </c>
      <c r="C22" s="76">
        <f t="shared" ref="C22:AN22" si="2">SUM(C6:C21)</f>
        <v>373015.53787946061</v>
      </c>
      <c r="D22" s="76">
        <f t="shared" si="2"/>
        <v>690.49499999999989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492.55022465753422</v>
      </c>
      <c r="J22" s="76">
        <f t="shared" si="2"/>
        <v>93.560224657534206</v>
      </c>
      <c r="K22" s="76">
        <f t="shared" si="2"/>
        <v>35631.980618518981</v>
      </c>
      <c r="L22" s="76">
        <f t="shared" si="2"/>
        <v>33274.249655308522</v>
      </c>
      <c r="M22" s="76">
        <f t="shared" si="2"/>
        <v>8697.1298014497606</v>
      </c>
      <c r="N22" s="76">
        <f t="shared" si="2"/>
        <v>7906.5406174326381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3785544.27849225</v>
      </c>
      <c r="AB22" s="76">
        <f t="shared" si="2"/>
        <v>4159.5111414917737</v>
      </c>
      <c r="AC22" s="76">
        <f t="shared" si="2"/>
        <v>2629.6891936212041</v>
      </c>
      <c r="AD22" s="76">
        <f t="shared" si="2"/>
        <v>788.89582103610667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942.91858398744114</v>
      </c>
      <c r="AJ22" s="76">
        <f t="shared" si="2"/>
        <v>139.69164207221357</v>
      </c>
      <c r="AK22" s="76">
        <f t="shared" si="2"/>
        <v>0</v>
      </c>
      <c r="AL22" s="76">
        <f t="shared" si="2"/>
        <v>0</v>
      </c>
      <c r="AM22" s="76">
        <f t="shared" si="2"/>
        <v>4206954.0847939448</v>
      </c>
      <c r="AN22" s="76">
        <f t="shared" si="2"/>
        <v>47052.944101998786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5" spans="1:40" ht="13.5" x14ac:dyDescent="0.2"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AM25" s="28"/>
      <c r="AN25" s="28"/>
    </row>
    <row r="26" spans="1:40" x14ac:dyDescent="0.2">
      <c r="B26" s="109" t="s">
        <v>66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40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AM27" s="28"/>
      <c r="AN27" s="28"/>
    </row>
    <row r="28" spans="1:40" ht="13.5" x14ac:dyDescent="0.2">
      <c r="B28" s="17" t="s">
        <v>18</v>
      </c>
      <c r="C28" s="1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40" ht="13.5" x14ac:dyDescent="0.2">
      <c r="B29" s="17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</sheetData>
  <sortState ref="B7:AN21">
    <sortCondition descending="1" ref="AM6:AM21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6:N27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0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activeCell="AM23" sqref="AM23:AN23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50000000000003" customHeight="1" x14ac:dyDescent="0.2">
      <c r="A6" s="98"/>
      <c r="B6" s="9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82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53304.290000000008</v>
      </c>
      <c r="AB7" s="78">
        <v>15592.089999999997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2" si="0">C7+E7+G7+I7+K7+M7+O7+Q7+S7+U7+W7+Y7+AA7+AC7+AE7+AG7+AI7+AK7</f>
        <v>53304.290000000008</v>
      </c>
      <c r="AN7" s="75">
        <f t="shared" ref="AN7:AN22" si="1">D7+F7+H7+J7+L7+N7+P7+R7+T7+V7+X7+Z7+AB7+AD7+AF7+AH7+AJ7+AL7</f>
        <v>15592.089999999997</v>
      </c>
    </row>
    <row r="8" spans="1:40" customFormat="1" ht="24.95" customHeight="1" x14ac:dyDescent="0.2">
      <c r="A8" s="53">
        <v>2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customFormat="1" ht="24.95" customHeight="1" x14ac:dyDescent="0.2">
      <c r="A9" s="53">
        <v>3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81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80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84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83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79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86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85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87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88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89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80">
        <f t="shared" ref="C23:AN23" si="2">SUM(C7:C22)</f>
        <v>0</v>
      </c>
      <c r="D23" s="80">
        <f t="shared" si="2"/>
        <v>0</v>
      </c>
      <c r="E23" s="80">
        <f t="shared" si="2"/>
        <v>0</v>
      </c>
      <c r="F23" s="80">
        <f t="shared" si="2"/>
        <v>0</v>
      </c>
      <c r="G23" s="80">
        <f t="shared" si="2"/>
        <v>0</v>
      </c>
      <c r="H23" s="80">
        <f t="shared" si="2"/>
        <v>0</v>
      </c>
      <c r="I23" s="80">
        <f t="shared" si="2"/>
        <v>0</v>
      </c>
      <c r="J23" s="80">
        <f t="shared" si="2"/>
        <v>0</v>
      </c>
      <c r="K23" s="80">
        <f t="shared" si="2"/>
        <v>0</v>
      </c>
      <c r="L23" s="80">
        <f t="shared" si="2"/>
        <v>0</v>
      </c>
      <c r="M23" s="80">
        <f t="shared" si="2"/>
        <v>0</v>
      </c>
      <c r="N23" s="80">
        <f t="shared" si="2"/>
        <v>0</v>
      </c>
      <c r="O23" s="80">
        <f t="shared" si="2"/>
        <v>0</v>
      </c>
      <c r="P23" s="80">
        <f t="shared" si="2"/>
        <v>0</v>
      </c>
      <c r="Q23" s="80">
        <f t="shared" si="2"/>
        <v>0</v>
      </c>
      <c r="R23" s="80">
        <f t="shared" si="2"/>
        <v>0</v>
      </c>
      <c r="S23" s="80">
        <f t="shared" si="2"/>
        <v>0</v>
      </c>
      <c r="T23" s="80">
        <f t="shared" si="2"/>
        <v>0</v>
      </c>
      <c r="U23" s="80">
        <f t="shared" si="2"/>
        <v>0</v>
      </c>
      <c r="V23" s="80">
        <f t="shared" si="2"/>
        <v>0</v>
      </c>
      <c r="W23" s="80">
        <f t="shared" si="2"/>
        <v>0</v>
      </c>
      <c r="X23" s="80">
        <f t="shared" si="2"/>
        <v>0</v>
      </c>
      <c r="Y23" s="80">
        <f t="shared" si="2"/>
        <v>0</v>
      </c>
      <c r="Z23" s="80">
        <f t="shared" si="2"/>
        <v>0</v>
      </c>
      <c r="AA23" s="80">
        <f t="shared" si="2"/>
        <v>53304.290000000008</v>
      </c>
      <c r="AB23" s="80">
        <f t="shared" si="2"/>
        <v>15592.089999999997</v>
      </c>
      <c r="AC23" s="80">
        <f t="shared" si="2"/>
        <v>0</v>
      </c>
      <c r="AD23" s="80">
        <f t="shared" si="2"/>
        <v>0</v>
      </c>
      <c r="AE23" s="80">
        <f t="shared" si="2"/>
        <v>0</v>
      </c>
      <c r="AF23" s="80">
        <f t="shared" si="2"/>
        <v>0</v>
      </c>
      <c r="AG23" s="80">
        <f t="shared" si="2"/>
        <v>0</v>
      </c>
      <c r="AH23" s="80">
        <f t="shared" si="2"/>
        <v>0</v>
      </c>
      <c r="AI23" s="80">
        <f t="shared" si="2"/>
        <v>0</v>
      </c>
      <c r="AJ23" s="80">
        <f t="shared" si="2"/>
        <v>0</v>
      </c>
      <c r="AK23" s="80">
        <f t="shared" si="2"/>
        <v>0</v>
      </c>
      <c r="AL23" s="80">
        <f t="shared" si="2"/>
        <v>0</v>
      </c>
      <c r="AM23" s="80">
        <f t="shared" si="2"/>
        <v>53304.290000000008</v>
      </c>
      <c r="AN23" s="80">
        <f t="shared" si="2"/>
        <v>15592.089999999997</v>
      </c>
    </row>
    <row r="24" spans="1:40" ht="15" x14ac:dyDescent="0.2">
      <c r="A24" s="86"/>
      <c r="B24" s="87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</row>
    <row r="26" spans="1:40" ht="17.25" customHeight="1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51"/>
      <c r="AN26" s="51"/>
    </row>
    <row r="27" spans="1:40" ht="17.25" customHeight="1" x14ac:dyDescent="0.2">
      <c r="B27" s="109" t="s">
        <v>67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40" ht="17.25" customHeight="1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AM28" s="52"/>
      <c r="AN28" s="52"/>
    </row>
    <row r="29" spans="1:40" ht="17.25" customHeight="1" x14ac:dyDescent="0.2">
      <c r="B29" s="17" t="s">
        <v>22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28"/>
    </row>
    <row r="30" spans="1:40" ht="17.25" customHeight="1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8:AN22">
    <sortCondition descending="1" ref="AM7:AM22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7:N28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AK27" sqref="AK2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 x14ac:dyDescent="0.2">
      <c r="A6" s="98"/>
      <c r="B6" s="98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0" ht="24.95" customHeight="1" x14ac:dyDescent="0.2">
      <c r="A7" s="53">
        <v>1</v>
      </c>
      <c r="B7" s="72" t="s">
        <v>47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2" si="0">C7+E7+G7+I7+K7+M7+O7+Q7+S7+U7+W7+Y7+AA7+AC7+AE7+AG7+AI7+AK7</f>
        <v>0</v>
      </c>
      <c r="AN7" s="75">
        <f t="shared" ref="AN7:AN22" si="1">D7+F7+H7+J7+L7+N7+P7+R7+T7+V7+X7+Z7+AB7+AD7+AF7+AH7+AJ7+AL7</f>
        <v>0</v>
      </c>
    </row>
    <row r="8" spans="1:40" ht="24.95" customHeight="1" x14ac:dyDescent="0.2">
      <c r="A8" s="53">
        <v>2</v>
      </c>
      <c r="B8" s="72" t="s">
        <v>48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81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80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84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83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79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86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85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49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87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88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89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57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82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4507.2</v>
      </c>
      <c r="L22" s="73">
        <v>3062.88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-28907.959999999995</v>
      </c>
      <c r="AB22" s="73">
        <v>14484.169999999995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-24400.759999999995</v>
      </c>
      <c r="AN22" s="75">
        <f t="shared" si="1"/>
        <v>17547.049999999996</v>
      </c>
    </row>
    <row r="23" spans="1:40" ht="15" x14ac:dyDescent="0.2">
      <c r="A23" s="26"/>
      <c r="B23" s="12" t="s">
        <v>1</v>
      </c>
      <c r="C23" s="76">
        <f t="shared" ref="C23:AN23" si="2">SUM(C7:C22)</f>
        <v>0</v>
      </c>
      <c r="D23" s="76">
        <f t="shared" si="2"/>
        <v>0</v>
      </c>
      <c r="E23" s="76">
        <f t="shared" si="2"/>
        <v>0</v>
      </c>
      <c r="F23" s="76">
        <f t="shared" si="2"/>
        <v>0</v>
      </c>
      <c r="G23" s="76">
        <f t="shared" si="2"/>
        <v>0</v>
      </c>
      <c r="H23" s="76">
        <f t="shared" si="2"/>
        <v>0</v>
      </c>
      <c r="I23" s="76">
        <f t="shared" si="2"/>
        <v>0</v>
      </c>
      <c r="J23" s="76">
        <f t="shared" si="2"/>
        <v>0</v>
      </c>
      <c r="K23" s="76">
        <f t="shared" si="2"/>
        <v>4507.2</v>
      </c>
      <c r="L23" s="76">
        <f t="shared" si="2"/>
        <v>3062.88</v>
      </c>
      <c r="M23" s="76">
        <f t="shared" si="2"/>
        <v>0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-28907.959999999995</v>
      </c>
      <c r="AB23" s="76">
        <f t="shared" si="2"/>
        <v>14484.169999999995</v>
      </c>
      <c r="AC23" s="76">
        <f t="shared" si="2"/>
        <v>0</v>
      </c>
      <c r="AD23" s="76">
        <f t="shared" si="2"/>
        <v>0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0</v>
      </c>
      <c r="AJ23" s="76">
        <f t="shared" si="2"/>
        <v>0</v>
      </c>
      <c r="AK23" s="76">
        <f t="shared" si="2"/>
        <v>0</v>
      </c>
      <c r="AL23" s="76">
        <f t="shared" si="2"/>
        <v>0</v>
      </c>
      <c r="AM23" s="76">
        <f t="shared" si="2"/>
        <v>-24400.759999999995</v>
      </c>
      <c r="AN23" s="76">
        <f t="shared" si="2"/>
        <v>17547.049999999996</v>
      </c>
    </row>
    <row r="25" spans="1:40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40" ht="13.5" customHeight="1" x14ac:dyDescent="0.2">
      <c r="A26" s="35"/>
      <c r="B26" s="109" t="s">
        <v>65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</row>
    <row r="27" spans="1:40" ht="15" x14ac:dyDescent="0.2">
      <c r="A27" s="35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N27" s="30"/>
    </row>
    <row r="28" spans="1:40" x14ac:dyDescent="0.2">
      <c r="B28" s="17" t="s">
        <v>55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40" x14ac:dyDescent="0.2">
      <c r="B29" s="17" t="s">
        <v>56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x14ac:dyDescent="0.2">
      <c r="AM30" s="34"/>
      <c r="AN30" s="34"/>
    </row>
    <row r="31" spans="1:40" x14ac:dyDescent="0.2">
      <c r="AM31" s="34"/>
      <c r="AN31" s="34"/>
    </row>
  </sheetData>
  <sortState ref="B8:AN22">
    <sortCondition descending="1" ref="AM7:AM22"/>
  </sortState>
  <mergeCells count="24">
    <mergeCell ref="AK5:AL5"/>
    <mergeCell ref="AM5:AN5"/>
    <mergeCell ref="B26:N27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16" activePane="bottomRight" state="frozen"/>
      <selection pane="topRight"/>
      <selection pane="bottomLeft"/>
      <selection pane="bottomRight" activeCell="G19" sqref="G1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78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გადაზღ.)'!$4:$22,19,FALSE)</f>
        <v>1493656.32558144</v>
      </c>
      <c r="D7" s="61">
        <f>C7/$C$25</f>
        <v>0.54824138970088088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გადაზღ.)'!$4:$22,19,FALSE)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გადაზღ.)'!$4:$22,19,FALSE)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გადაზღ.)'!$4:$22,19,FALSE)</f>
        <v>5992.6943999999994</v>
      </c>
      <c r="D10" s="61">
        <f t="shared" si="0"/>
        <v>2.1995977586274753E-3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გადაზღ.)'!$4:$22,19,FALSE)</f>
        <v>93955.467612000008</v>
      </c>
      <c r="D11" s="61">
        <f t="shared" si="0"/>
        <v>3.4486029517899593E-2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გადაზღ.)'!$4:$22,19,FALSE)</f>
        <v>26752.730320999999</v>
      </c>
      <c r="D12" s="61">
        <f t="shared" si="0"/>
        <v>9.8194971616168015E-3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გადაზღ.)'!$4:$22,19,FALSE)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გადაზღ.)'!$4:$22,19,FALSE)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გადაზღ.)'!$4:$22,19,FALSE)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გადაზღ.)'!$4:$22,19,FALSE)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გადაზღ.)'!$4:$22,19,FALSE)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გადაზღ.)'!$4:$22,19,FALSE)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გადაზღ.)'!$4:$22,19,FALSE)</f>
        <v>1084884.58173</v>
      </c>
      <c r="D19" s="61">
        <f t="shared" si="0"/>
        <v>0.39820313452706918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გადაზღ.)'!$4:$22,19,FALSE)</f>
        <v>4907.3987528571424</v>
      </c>
      <c r="D20" s="61">
        <f t="shared" si="0"/>
        <v>1.8012437439619547E-3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გადაზღ.)'!$4:$22,19,FALSE)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გადაზღ.)'!$4:$22,19,FALSE)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გადაზღ.)'!$4:$22,19,FALSE)</f>
        <v>14300.931857142856</v>
      </c>
      <c r="D23" s="61">
        <f>C23/$C$25</f>
        <v>5.2491075899441303E-3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გადაზღ.)'!$4:$22,19,FALSE)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2724450.13025444</v>
      </c>
      <c r="D25" s="60">
        <f>SUM(D7:D24)</f>
        <v>0.99999999999999989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5"/>
  <sheetViews>
    <sheetView zoomScale="90" zoomScaleNormal="90" workbookViewId="0">
      <pane xSplit="2" ySplit="4" topLeftCell="C11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68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13188</v>
      </c>
      <c r="D5" s="73">
        <v>0</v>
      </c>
      <c r="E5" s="73">
        <v>15624</v>
      </c>
      <c r="F5" s="73">
        <v>5</v>
      </c>
      <c r="G5" s="73">
        <v>0</v>
      </c>
      <c r="H5" s="75">
        <f t="shared" ref="H5:H20" si="0">SUM(C5:G5)</f>
        <v>28817</v>
      </c>
    </row>
    <row r="6" spans="1:8" s="24" customFormat="1" ht="24.95" customHeight="1" x14ac:dyDescent="0.2">
      <c r="A6" s="53">
        <v>2</v>
      </c>
      <c r="B6" s="54" t="s">
        <v>48</v>
      </c>
      <c r="C6" s="73">
        <v>14286</v>
      </c>
      <c r="D6" s="73">
        <v>0</v>
      </c>
      <c r="E6" s="73">
        <v>14257</v>
      </c>
      <c r="F6" s="73">
        <v>4</v>
      </c>
      <c r="G6" s="73">
        <v>6</v>
      </c>
      <c r="H6" s="75">
        <f t="shared" si="0"/>
        <v>28553</v>
      </c>
    </row>
    <row r="7" spans="1:8" ht="24.95" customHeight="1" x14ac:dyDescent="0.2">
      <c r="A7" s="53">
        <v>3</v>
      </c>
      <c r="B7" s="54" t="s">
        <v>89</v>
      </c>
      <c r="C7" s="73">
        <v>7214</v>
      </c>
      <c r="D7" s="73">
        <v>0</v>
      </c>
      <c r="E7" s="73">
        <v>5620</v>
      </c>
      <c r="F7" s="73">
        <v>0</v>
      </c>
      <c r="G7" s="73">
        <v>0</v>
      </c>
      <c r="H7" s="75">
        <f t="shared" si="0"/>
        <v>12834</v>
      </c>
    </row>
    <row r="8" spans="1:8" ht="24.95" customHeight="1" x14ac:dyDescent="0.2">
      <c r="A8" s="53">
        <v>4</v>
      </c>
      <c r="B8" s="54" t="s">
        <v>84</v>
      </c>
      <c r="C8" s="73">
        <v>7631</v>
      </c>
      <c r="D8" s="73">
        <v>0</v>
      </c>
      <c r="E8" s="73">
        <v>5157</v>
      </c>
      <c r="F8" s="73">
        <v>1</v>
      </c>
      <c r="G8" s="73">
        <v>0</v>
      </c>
      <c r="H8" s="75">
        <f t="shared" si="0"/>
        <v>12789</v>
      </c>
    </row>
    <row r="9" spans="1:8" ht="24.95" customHeight="1" x14ac:dyDescent="0.2">
      <c r="A9" s="53">
        <v>5</v>
      </c>
      <c r="B9" s="54" t="s">
        <v>82</v>
      </c>
      <c r="C9" s="73">
        <v>3035</v>
      </c>
      <c r="D9" s="73">
        <v>0</v>
      </c>
      <c r="E9" s="73">
        <v>2995</v>
      </c>
      <c r="F9" s="73">
        <v>0</v>
      </c>
      <c r="G9" s="73">
        <v>1</v>
      </c>
      <c r="H9" s="75">
        <f t="shared" si="0"/>
        <v>6031</v>
      </c>
    </row>
    <row r="10" spans="1:8" ht="24.95" customHeight="1" x14ac:dyDescent="0.2">
      <c r="A10" s="53">
        <v>6</v>
      </c>
      <c r="B10" s="54" t="s">
        <v>80</v>
      </c>
      <c r="C10" s="73">
        <v>1495</v>
      </c>
      <c r="D10" s="73">
        <v>0</v>
      </c>
      <c r="E10" s="73">
        <v>1305</v>
      </c>
      <c r="F10" s="73">
        <v>3</v>
      </c>
      <c r="G10" s="73">
        <v>0</v>
      </c>
      <c r="H10" s="75">
        <f t="shared" si="0"/>
        <v>2803</v>
      </c>
    </row>
    <row r="11" spans="1:8" ht="24.95" customHeight="1" x14ac:dyDescent="0.2">
      <c r="A11" s="53">
        <v>7</v>
      </c>
      <c r="B11" s="54" t="s">
        <v>83</v>
      </c>
      <c r="C11" s="73">
        <v>1383</v>
      </c>
      <c r="D11" s="73">
        <v>0</v>
      </c>
      <c r="E11" s="73">
        <v>724</v>
      </c>
      <c r="F11" s="73">
        <v>6</v>
      </c>
      <c r="G11" s="73">
        <v>8</v>
      </c>
      <c r="H11" s="75">
        <f t="shared" si="0"/>
        <v>2121</v>
      </c>
    </row>
    <row r="12" spans="1:8" ht="24.95" customHeight="1" x14ac:dyDescent="0.2">
      <c r="A12" s="53">
        <v>8</v>
      </c>
      <c r="B12" s="54" t="s">
        <v>49</v>
      </c>
      <c r="C12" s="73">
        <v>1009</v>
      </c>
      <c r="D12" s="73">
        <v>0</v>
      </c>
      <c r="E12" s="73">
        <v>961</v>
      </c>
      <c r="F12" s="73">
        <v>0</v>
      </c>
      <c r="G12" s="73">
        <v>1</v>
      </c>
      <c r="H12" s="75">
        <f t="shared" si="0"/>
        <v>1971</v>
      </c>
    </row>
    <row r="13" spans="1:8" ht="24.95" customHeight="1" x14ac:dyDescent="0.2">
      <c r="A13" s="53">
        <v>9</v>
      </c>
      <c r="B13" s="54" t="s">
        <v>81</v>
      </c>
      <c r="C13" s="73">
        <v>759</v>
      </c>
      <c r="D13" s="73">
        <v>0</v>
      </c>
      <c r="E13" s="73">
        <v>642</v>
      </c>
      <c r="F13" s="73">
        <v>2</v>
      </c>
      <c r="G13" s="73">
        <v>0</v>
      </c>
      <c r="H13" s="75">
        <f t="shared" si="0"/>
        <v>1403</v>
      </c>
    </row>
    <row r="14" spans="1:8" ht="24.95" customHeight="1" x14ac:dyDescent="0.2">
      <c r="A14" s="53">
        <v>10</v>
      </c>
      <c r="B14" s="54" t="s">
        <v>79</v>
      </c>
      <c r="C14" s="73">
        <v>539</v>
      </c>
      <c r="D14" s="73">
        <v>0</v>
      </c>
      <c r="E14" s="73">
        <v>537</v>
      </c>
      <c r="F14" s="73">
        <v>0</v>
      </c>
      <c r="G14" s="73">
        <v>0</v>
      </c>
      <c r="H14" s="75">
        <f t="shared" si="0"/>
        <v>1076</v>
      </c>
    </row>
    <row r="15" spans="1:8" ht="24.95" customHeight="1" x14ac:dyDescent="0.2">
      <c r="A15" s="53">
        <v>11</v>
      </c>
      <c r="B15" s="54" t="s">
        <v>86</v>
      </c>
      <c r="C15" s="73">
        <v>273</v>
      </c>
      <c r="D15" s="73">
        <v>0</v>
      </c>
      <c r="E15" s="73">
        <v>253</v>
      </c>
      <c r="F15" s="73">
        <v>5</v>
      </c>
      <c r="G15" s="73">
        <v>0</v>
      </c>
      <c r="H15" s="75">
        <f t="shared" si="0"/>
        <v>531</v>
      </c>
    </row>
    <row r="16" spans="1:8" ht="24.95" customHeight="1" x14ac:dyDescent="0.2">
      <c r="A16" s="53">
        <v>12</v>
      </c>
      <c r="B16" s="54" t="s">
        <v>57</v>
      </c>
      <c r="C16" s="73">
        <v>126</v>
      </c>
      <c r="D16" s="73">
        <v>0</v>
      </c>
      <c r="E16" s="73">
        <v>126</v>
      </c>
      <c r="F16" s="73">
        <v>0</v>
      </c>
      <c r="G16" s="73">
        <v>0</v>
      </c>
      <c r="H16" s="75">
        <f t="shared" si="0"/>
        <v>252</v>
      </c>
    </row>
    <row r="17" spans="1:8" ht="24.95" customHeight="1" x14ac:dyDescent="0.2">
      <c r="A17" s="53">
        <v>13</v>
      </c>
      <c r="B17" s="54" t="s">
        <v>87</v>
      </c>
      <c r="C17" s="73">
        <v>35</v>
      </c>
      <c r="D17" s="73">
        <v>9</v>
      </c>
      <c r="E17" s="73">
        <v>44</v>
      </c>
      <c r="F17" s="73">
        <v>0</v>
      </c>
      <c r="G17" s="73">
        <v>0</v>
      </c>
      <c r="H17" s="75">
        <f t="shared" si="0"/>
        <v>88</v>
      </c>
    </row>
    <row r="18" spans="1:8" ht="24.95" customHeight="1" x14ac:dyDescent="0.2">
      <c r="A18" s="53">
        <v>14</v>
      </c>
      <c r="B18" s="54" t="s">
        <v>85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 t="shared" si="0"/>
        <v>0</v>
      </c>
    </row>
    <row r="19" spans="1:8" ht="24.95" customHeight="1" x14ac:dyDescent="0.2">
      <c r="A19" s="53">
        <v>15</v>
      </c>
      <c r="B19" s="63" t="s">
        <v>88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5">
        <f t="shared" si="0"/>
        <v>0</v>
      </c>
    </row>
    <row r="20" spans="1:8" ht="24.95" customHeight="1" x14ac:dyDescent="0.2">
      <c r="A20" s="53">
        <v>16</v>
      </c>
      <c r="B20" s="63" t="s">
        <v>58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5">
        <f t="shared" si="0"/>
        <v>0</v>
      </c>
    </row>
    <row r="21" spans="1:8" x14ac:dyDescent="0.2">
      <c r="A21" s="55"/>
      <c r="B21" s="56" t="s">
        <v>1</v>
      </c>
      <c r="C21" s="76">
        <f>SUM(C5:C20)</f>
        <v>50973</v>
      </c>
      <c r="D21" s="76">
        <f>SUM(D5:D20)</f>
        <v>9</v>
      </c>
      <c r="E21" s="76">
        <f>SUM(E5:E20)</f>
        <v>48245</v>
      </c>
      <c r="F21" s="76"/>
      <c r="G21" s="76">
        <f>SUM(G5:G20)</f>
        <v>16</v>
      </c>
      <c r="H21" s="76">
        <f>SUM(H5:H20)</f>
        <v>99269</v>
      </c>
    </row>
    <row r="22" spans="1:8" s="27" customFormat="1" ht="12.75" customHeight="1" x14ac:dyDescent="0.2"/>
    <row r="23" spans="1:8" ht="12.75" customHeight="1" x14ac:dyDescent="0.2">
      <c r="D23" s="11"/>
    </row>
    <row r="25" spans="1:8" x14ac:dyDescent="0.2">
      <c r="C25" s="31"/>
      <c r="D25" s="31"/>
      <c r="E25" s="31"/>
      <c r="F25" s="31"/>
      <c r="G25" s="31"/>
    </row>
  </sheetData>
  <sortState ref="B5:H20">
    <sortCondition descending="1" ref="H5:H20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0"/>
  <sheetViews>
    <sheetView zoomScale="90" zoomScaleNormal="90" workbookViewId="0">
      <pane xSplit="2" ySplit="5" topLeftCell="AD13" activePane="bottomRight" state="frozen"/>
      <selection pane="topRight" activeCell="C1" sqref="C1"/>
      <selection pane="bottomLeft" activeCell="A6" sqref="A6"/>
      <selection pane="bottomRight" activeCell="AN9" sqref="AN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69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s="22" customFormat="1" ht="25.5" x14ac:dyDescent="0.2">
      <c r="A5" s="98"/>
      <c r="B5" s="9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448510.03321700002</v>
      </c>
      <c r="D6" s="73">
        <v>1850141.6188400392</v>
      </c>
      <c r="E6" s="73">
        <v>456960.22494799999</v>
      </c>
      <c r="F6" s="73">
        <v>0</v>
      </c>
      <c r="G6" s="73">
        <v>301199.74192099995</v>
      </c>
      <c r="H6" s="73">
        <v>3.58</v>
      </c>
      <c r="I6" s="73">
        <v>41000526.021603994</v>
      </c>
      <c r="J6" s="73">
        <v>284705.55318400002</v>
      </c>
      <c r="K6" s="73">
        <v>8894910.86382249</v>
      </c>
      <c r="L6" s="73">
        <v>350352.43204163364</v>
      </c>
      <c r="M6" s="73">
        <v>982486.56884399988</v>
      </c>
      <c r="N6" s="73">
        <v>64842.897936069203</v>
      </c>
      <c r="O6" s="73">
        <v>62322.361440000001</v>
      </c>
      <c r="P6" s="73">
        <v>62322.361440000001</v>
      </c>
      <c r="Q6" s="73">
        <v>26348.715</v>
      </c>
      <c r="R6" s="73">
        <v>11105.405598592</v>
      </c>
      <c r="S6" s="73">
        <v>0</v>
      </c>
      <c r="T6" s="73">
        <v>0</v>
      </c>
      <c r="U6" s="73">
        <v>146929.767463</v>
      </c>
      <c r="V6" s="73">
        <v>57745.751768084199</v>
      </c>
      <c r="W6" s="73">
        <v>0</v>
      </c>
      <c r="X6" s="73">
        <v>0</v>
      </c>
      <c r="Y6" s="73">
        <v>456914.96477299999</v>
      </c>
      <c r="Z6" s="73">
        <v>286098.28922746819</v>
      </c>
      <c r="AA6" s="73">
        <v>8748621.8130329996</v>
      </c>
      <c r="AB6" s="73">
        <v>6331099.7835617401</v>
      </c>
      <c r="AC6" s="73">
        <v>775817</v>
      </c>
      <c r="AD6" s="73">
        <v>603024.76560000004</v>
      </c>
      <c r="AE6" s="73">
        <v>717215.39771499997</v>
      </c>
      <c r="AF6" s="73">
        <v>573572.318172</v>
      </c>
      <c r="AG6" s="73">
        <v>0</v>
      </c>
      <c r="AH6" s="73">
        <v>0</v>
      </c>
      <c r="AI6" s="73">
        <v>1338796.9184920001</v>
      </c>
      <c r="AJ6" s="73">
        <v>914347.19444319722</v>
      </c>
      <c r="AK6" s="73">
        <v>0</v>
      </c>
      <c r="AL6" s="73">
        <v>0</v>
      </c>
      <c r="AM6" s="75">
        <f t="shared" ref="AM6:AM21" si="0">C6+E6+G6+I6+K6+M6+O6+Q6+S6+U6+W6+Y6+AA6+AC6+AE6+AG6+AI6+AK6</f>
        <v>64357560.392272487</v>
      </c>
      <c r="AN6" s="75">
        <f t="shared" ref="AN6:AN21" si="1">D6+F6+H6+J6+L6+N6+P6+R6+T6+V6+X6+Z6+AB6+AD6+AF6+AH6+AJ6+AL6</f>
        <v>11389361.951812824</v>
      </c>
    </row>
    <row r="7" spans="1:40" s="24" customFormat="1" ht="24.95" customHeight="1" x14ac:dyDescent="0.2">
      <c r="A7" s="53">
        <v>2</v>
      </c>
      <c r="B7" s="72" t="s">
        <v>47</v>
      </c>
      <c r="C7" s="73">
        <v>4236075.3236189978</v>
      </c>
      <c r="D7" s="73">
        <v>357110.16964948038</v>
      </c>
      <c r="E7" s="73">
        <v>29423.9</v>
      </c>
      <c r="F7" s="73">
        <v>0</v>
      </c>
      <c r="G7" s="73">
        <v>557837.30130599951</v>
      </c>
      <c r="H7" s="73">
        <v>50437.339423561651</v>
      </c>
      <c r="I7" s="73">
        <v>3213.3535279999946</v>
      </c>
      <c r="J7" s="73">
        <v>3205.4787812054847</v>
      </c>
      <c r="K7" s="73">
        <v>14930676.420331009</v>
      </c>
      <c r="L7" s="73">
        <v>1029023.6778996781</v>
      </c>
      <c r="M7" s="73">
        <v>2285931.0644299872</v>
      </c>
      <c r="N7" s="73">
        <v>98572.615001075261</v>
      </c>
      <c r="O7" s="73">
        <v>0</v>
      </c>
      <c r="P7" s="73">
        <v>0</v>
      </c>
      <c r="Q7" s="73">
        <v>544573.62624000001</v>
      </c>
      <c r="R7" s="73">
        <v>488194.68400000001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1481138.7755080012</v>
      </c>
      <c r="Z7" s="73">
        <v>294534.53415066667</v>
      </c>
      <c r="AA7" s="73">
        <v>18536169.835161027</v>
      </c>
      <c r="AB7" s="73">
        <v>12432373.085024958</v>
      </c>
      <c r="AC7" s="73">
        <v>0</v>
      </c>
      <c r="AD7" s="73">
        <v>0</v>
      </c>
      <c r="AE7" s="73">
        <v>1416712.3410400001</v>
      </c>
      <c r="AF7" s="73">
        <v>1183800.272752</v>
      </c>
      <c r="AG7" s="73">
        <v>0</v>
      </c>
      <c r="AH7" s="73">
        <v>0</v>
      </c>
      <c r="AI7" s="73">
        <v>5780042.9993589986</v>
      </c>
      <c r="AJ7" s="73">
        <v>3798210.8981942586</v>
      </c>
      <c r="AK7" s="73">
        <v>0</v>
      </c>
      <c r="AL7" s="73">
        <v>0</v>
      </c>
      <c r="AM7" s="75">
        <f t="shared" si="0"/>
        <v>49801794.940522015</v>
      </c>
      <c r="AN7" s="75">
        <f t="shared" si="1"/>
        <v>19735462.754876886</v>
      </c>
    </row>
    <row r="8" spans="1:40" ht="24.95" customHeight="1" x14ac:dyDescent="0.2">
      <c r="A8" s="53">
        <v>3</v>
      </c>
      <c r="B8" s="72" t="s">
        <v>88</v>
      </c>
      <c r="C8" s="73">
        <v>532681.8136539883</v>
      </c>
      <c r="D8" s="73">
        <v>0</v>
      </c>
      <c r="E8" s="73">
        <v>993479.80098512629</v>
      </c>
      <c r="F8" s="73">
        <v>0</v>
      </c>
      <c r="G8" s="73">
        <v>223467.55610700449</v>
      </c>
      <c r="H8" s="73">
        <v>0</v>
      </c>
      <c r="I8" s="73">
        <v>28544480.337653369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30294109.508399487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79</v>
      </c>
      <c r="C9" s="73">
        <v>2625645.1435018186</v>
      </c>
      <c r="D9" s="73">
        <v>0</v>
      </c>
      <c r="E9" s="73">
        <v>2026624.3702978527</v>
      </c>
      <c r="F9" s="73">
        <v>0</v>
      </c>
      <c r="G9" s="73">
        <v>228874.04590405323</v>
      </c>
      <c r="H9" s="73">
        <v>0</v>
      </c>
      <c r="I9" s="73">
        <v>21941880.34838441</v>
      </c>
      <c r="J9" s="73">
        <v>0</v>
      </c>
      <c r="K9" s="73">
        <v>408266.36457416724</v>
      </c>
      <c r="L9" s="73">
        <v>0</v>
      </c>
      <c r="M9" s="73">
        <v>46300.737169048385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27277591.00983135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80</v>
      </c>
      <c r="C10" s="73">
        <v>66785.13</v>
      </c>
      <c r="D10" s="73">
        <v>31742.71</v>
      </c>
      <c r="E10" s="73">
        <v>106360.32000000001</v>
      </c>
      <c r="F10" s="73">
        <v>0</v>
      </c>
      <c r="G10" s="73">
        <v>249108.97999999998</v>
      </c>
      <c r="H10" s="73">
        <v>42096.06</v>
      </c>
      <c r="I10" s="73">
        <v>12917898.52</v>
      </c>
      <c r="J10" s="73">
        <v>0</v>
      </c>
      <c r="K10" s="73">
        <v>1340186.3500000001</v>
      </c>
      <c r="L10" s="73">
        <v>0</v>
      </c>
      <c r="M10" s="73">
        <v>195316.37</v>
      </c>
      <c r="N10" s="73">
        <v>0</v>
      </c>
      <c r="O10" s="73">
        <v>0</v>
      </c>
      <c r="P10" s="73">
        <v>0</v>
      </c>
      <c r="Q10" s="73">
        <v>303683.69</v>
      </c>
      <c r="R10" s="73">
        <v>296122.03000000003</v>
      </c>
      <c r="S10" s="73">
        <v>701472.41</v>
      </c>
      <c r="T10" s="73">
        <v>573669.96937499999</v>
      </c>
      <c r="U10" s="73">
        <v>0</v>
      </c>
      <c r="V10" s="73">
        <v>0</v>
      </c>
      <c r="W10" s="73">
        <v>0</v>
      </c>
      <c r="X10" s="73">
        <v>0</v>
      </c>
      <c r="Y10" s="73">
        <v>120406.83</v>
      </c>
      <c r="Z10" s="73">
        <v>0</v>
      </c>
      <c r="AA10" s="73">
        <v>1671961.88</v>
      </c>
      <c r="AB10" s="73">
        <v>392135.38</v>
      </c>
      <c r="AC10" s="73">
        <v>56603.839999999997</v>
      </c>
      <c r="AD10" s="73">
        <v>1518.76</v>
      </c>
      <c r="AE10" s="73">
        <v>997065.64</v>
      </c>
      <c r="AF10" s="73">
        <v>673445.52</v>
      </c>
      <c r="AG10" s="73">
        <v>0</v>
      </c>
      <c r="AH10" s="73">
        <v>0</v>
      </c>
      <c r="AI10" s="73">
        <v>438388.00999999995</v>
      </c>
      <c r="AJ10" s="73">
        <v>106721.35</v>
      </c>
      <c r="AK10" s="73">
        <v>0</v>
      </c>
      <c r="AL10" s="73">
        <v>0</v>
      </c>
      <c r="AM10" s="75">
        <f t="shared" si="0"/>
        <v>19165237.969999999</v>
      </c>
      <c r="AN10" s="75">
        <f t="shared" si="1"/>
        <v>2117451.7793749999</v>
      </c>
    </row>
    <row r="11" spans="1:40" ht="24.95" customHeight="1" x14ac:dyDescent="0.2">
      <c r="A11" s="53">
        <v>6</v>
      </c>
      <c r="B11" s="72" t="s">
        <v>82</v>
      </c>
      <c r="C11" s="73">
        <v>249944.53571600001</v>
      </c>
      <c r="D11" s="73">
        <v>166744.085716</v>
      </c>
      <c r="E11" s="73">
        <v>78724.929999999993</v>
      </c>
      <c r="F11" s="73">
        <v>2701.1385060000002</v>
      </c>
      <c r="G11" s="73">
        <v>196597.662136</v>
      </c>
      <c r="H11" s="73">
        <v>19644.367839837101</v>
      </c>
      <c r="I11" s="73">
        <v>8100478.2710269997</v>
      </c>
      <c r="J11" s="73">
        <v>0</v>
      </c>
      <c r="K11" s="73">
        <v>2495841.1040250002</v>
      </c>
      <c r="L11" s="73">
        <v>131228.63506465638</v>
      </c>
      <c r="M11" s="73">
        <v>413830.76221900003</v>
      </c>
      <c r="N11" s="73">
        <v>35136.091491565101</v>
      </c>
      <c r="O11" s="73">
        <v>0</v>
      </c>
      <c r="P11" s="73">
        <v>0</v>
      </c>
      <c r="Q11" s="73">
        <v>0</v>
      </c>
      <c r="R11" s="73">
        <v>164.09304620739999</v>
      </c>
      <c r="S11" s="73">
        <v>0</v>
      </c>
      <c r="T11" s="73">
        <v>0</v>
      </c>
      <c r="U11" s="73">
        <v>12264.73</v>
      </c>
      <c r="V11" s="73">
        <v>639.98370087599994</v>
      </c>
      <c r="W11" s="73">
        <v>0</v>
      </c>
      <c r="X11" s="73">
        <v>0</v>
      </c>
      <c r="Y11" s="73">
        <v>164473.18918799999</v>
      </c>
      <c r="Z11" s="73">
        <v>44385.526526023401</v>
      </c>
      <c r="AA11" s="73">
        <v>2138420.2044170005</v>
      </c>
      <c r="AB11" s="73">
        <v>1602973.483638416</v>
      </c>
      <c r="AC11" s="73">
        <v>190151.58843600002</v>
      </c>
      <c r="AD11" s="73">
        <v>170881.88644052632</v>
      </c>
      <c r="AE11" s="73">
        <v>0</v>
      </c>
      <c r="AF11" s="73">
        <v>0</v>
      </c>
      <c r="AG11" s="73">
        <v>0</v>
      </c>
      <c r="AH11" s="73">
        <v>0</v>
      </c>
      <c r="AI11" s="73">
        <v>619866.0541650001</v>
      </c>
      <c r="AJ11" s="73">
        <v>500652.75881282502</v>
      </c>
      <c r="AK11" s="73">
        <v>0</v>
      </c>
      <c r="AL11" s="73">
        <v>0</v>
      </c>
      <c r="AM11" s="75">
        <f t="shared" si="0"/>
        <v>14660593.031329</v>
      </c>
      <c r="AN11" s="75">
        <f t="shared" si="1"/>
        <v>2675152.0507829329</v>
      </c>
    </row>
    <row r="12" spans="1:40" ht="24.95" customHeight="1" x14ac:dyDescent="0.2">
      <c r="A12" s="53">
        <v>7</v>
      </c>
      <c r="B12" s="72" t="s">
        <v>83</v>
      </c>
      <c r="C12" s="73">
        <v>292174.33</v>
      </c>
      <c r="D12" s="73">
        <v>0</v>
      </c>
      <c r="E12" s="73">
        <v>82372.539999999994</v>
      </c>
      <c r="F12" s="73">
        <v>2450.8855484927985</v>
      </c>
      <c r="G12" s="73">
        <v>109161.98</v>
      </c>
      <c r="H12" s="73">
        <v>0</v>
      </c>
      <c r="I12" s="73">
        <v>3723946.55</v>
      </c>
      <c r="J12" s="73">
        <v>0</v>
      </c>
      <c r="K12" s="73">
        <v>1519674.68</v>
      </c>
      <c r="L12" s="73">
        <v>0</v>
      </c>
      <c r="M12" s="73">
        <v>154275.95000000001</v>
      </c>
      <c r="N12" s="73">
        <v>16121.486673999998</v>
      </c>
      <c r="O12" s="73">
        <v>0</v>
      </c>
      <c r="P12" s="73">
        <v>0</v>
      </c>
      <c r="Q12" s="73">
        <v>559037</v>
      </c>
      <c r="R12" s="73">
        <v>478720.27120352245</v>
      </c>
      <c r="S12" s="73">
        <v>1568094.8800000001</v>
      </c>
      <c r="T12" s="73">
        <v>862828.92596647737</v>
      </c>
      <c r="U12" s="73">
        <v>24064.54</v>
      </c>
      <c r="V12" s="73">
        <v>12032.269999999999</v>
      </c>
      <c r="W12" s="73">
        <v>0</v>
      </c>
      <c r="X12" s="73">
        <v>0</v>
      </c>
      <c r="Y12" s="73">
        <v>160531.57999999999</v>
      </c>
      <c r="Z12" s="73">
        <v>52156.364993450006</v>
      </c>
      <c r="AA12" s="73">
        <v>3157455.12</v>
      </c>
      <c r="AB12" s="73">
        <v>1958825.5940139955</v>
      </c>
      <c r="AC12" s="73">
        <v>239577</v>
      </c>
      <c r="AD12" s="73">
        <v>124438.2077</v>
      </c>
      <c r="AE12" s="73">
        <v>245104.91</v>
      </c>
      <c r="AF12" s="73">
        <v>189426.22741911159</v>
      </c>
      <c r="AG12" s="73">
        <v>0</v>
      </c>
      <c r="AH12" s="73">
        <v>0</v>
      </c>
      <c r="AI12" s="73">
        <v>912679.14</v>
      </c>
      <c r="AJ12" s="73">
        <v>540131.70957208332</v>
      </c>
      <c r="AK12" s="73">
        <v>0</v>
      </c>
      <c r="AL12" s="73">
        <v>0</v>
      </c>
      <c r="AM12" s="75">
        <f t="shared" si="0"/>
        <v>12748150.199999999</v>
      </c>
      <c r="AN12" s="75">
        <f t="shared" si="1"/>
        <v>4237131.9430911336</v>
      </c>
    </row>
    <row r="13" spans="1:40" ht="24.95" customHeight="1" x14ac:dyDescent="0.2">
      <c r="A13" s="53">
        <v>8</v>
      </c>
      <c r="B13" s="72" t="s">
        <v>89</v>
      </c>
      <c r="C13" s="73">
        <v>2486737.0548949502</v>
      </c>
      <c r="D13" s="73">
        <v>683701.52369546634</v>
      </c>
      <c r="E13" s="73">
        <v>21551.394520549999</v>
      </c>
      <c r="F13" s="73">
        <v>0</v>
      </c>
      <c r="G13" s="73">
        <v>240028.60865301997</v>
      </c>
      <c r="H13" s="73">
        <v>9030.9569780014881</v>
      </c>
      <c r="I13" s="73">
        <v>0</v>
      </c>
      <c r="J13" s="73">
        <v>0</v>
      </c>
      <c r="K13" s="73">
        <v>5900165.0077311741</v>
      </c>
      <c r="L13" s="73">
        <v>829418.94486349006</v>
      </c>
      <c r="M13" s="73">
        <v>599022.81981398317</v>
      </c>
      <c r="N13" s="73">
        <v>102305.97711676943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88240.442850999956</v>
      </c>
      <c r="Z13" s="73">
        <v>6419.4450118300019</v>
      </c>
      <c r="AA13" s="73">
        <v>1146280.393941249</v>
      </c>
      <c r="AB13" s="73">
        <v>203495.79433843173</v>
      </c>
      <c r="AC13" s="73">
        <v>8630.25</v>
      </c>
      <c r="AD13" s="73">
        <v>0</v>
      </c>
      <c r="AE13" s="73">
        <v>0</v>
      </c>
      <c r="AF13" s="73">
        <v>0</v>
      </c>
      <c r="AG13" s="73">
        <v>339425.86089826969</v>
      </c>
      <c r="AH13" s="73">
        <v>0</v>
      </c>
      <c r="AI13" s="73">
        <v>168621.89455499998</v>
      </c>
      <c r="AJ13" s="73">
        <v>9693.3233303425004</v>
      </c>
      <c r="AK13" s="73">
        <v>0</v>
      </c>
      <c r="AL13" s="73">
        <v>0</v>
      </c>
      <c r="AM13" s="75">
        <f t="shared" si="0"/>
        <v>10998703.727859197</v>
      </c>
      <c r="AN13" s="75">
        <f t="shared" si="1"/>
        <v>1844065.9653343316</v>
      </c>
    </row>
    <row r="14" spans="1:40" ht="24.95" customHeight="1" x14ac:dyDescent="0.2">
      <c r="A14" s="53">
        <v>9</v>
      </c>
      <c r="B14" s="72" t="s">
        <v>84</v>
      </c>
      <c r="C14" s="73">
        <v>162081.31999999998</v>
      </c>
      <c r="D14" s="73">
        <v>0</v>
      </c>
      <c r="E14" s="73">
        <v>16194.380000000001</v>
      </c>
      <c r="F14" s="73">
        <v>0</v>
      </c>
      <c r="G14" s="73">
        <v>142453.64132400003</v>
      </c>
      <c r="H14" s="73">
        <v>32695.414645200002</v>
      </c>
      <c r="I14" s="73">
        <v>2251480.56</v>
      </c>
      <c r="J14" s="73">
        <v>0</v>
      </c>
      <c r="K14" s="73">
        <v>2433563.834971</v>
      </c>
      <c r="L14" s="73">
        <v>1048375.1524463001</v>
      </c>
      <c r="M14" s="73">
        <v>495498.53853599995</v>
      </c>
      <c r="N14" s="73">
        <v>171006.02235359998</v>
      </c>
      <c r="O14" s="73">
        <v>0</v>
      </c>
      <c r="P14" s="73">
        <v>0</v>
      </c>
      <c r="Q14" s="73">
        <v>57637</v>
      </c>
      <c r="R14" s="73">
        <v>54284.175000000003</v>
      </c>
      <c r="S14" s="73">
        <v>10512.720000000001</v>
      </c>
      <c r="T14" s="73">
        <v>8890.8369249999996</v>
      </c>
      <c r="U14" s="73">
        <v>0</v>
      </c>
      <c r="V14" s="73">
        <v>0</v>
      </c>
      <c r="W14" s="73">
        <v>0</v>
      </c>
      <c r="X14" s="73">
        <v>0</v>
      </c>
      <c r="Y14" s="73">
        <v>56496.452339999982</v>
      </c>
      <c r="Z14" s="73">
        <v>19469.795000000002</v>
      </c>
      <c r="AA14" s="73">
        <v>336323.7</v>
      </c>
      <c r="AB14" s="73">
        <v>245516.30100000001</v>
      </c>
      <c r="AC14" s="73">
        <v>0</v>
      </c>
      <c r="AD14" s="73">
        <v>0</v>
      </c>
      <c r="AE14" s="73">
        <v>60119.381999999998</v>
      </c>
      <c r="AF14" s="73">
        <v>0</v>
      </c>
      <c r="AG14" s="73">
        <v>0</v>
      </c>
      <c r="AH14" s="73">
        <v>0</v>
      </c>
      <c r="AI14" s="73">
        <v>23455.005605999999</v>
      </c>
      <c r="AJ14" s="73">
        <v>0</v>
      </c>
      <c r="AK14" s="73">
        <v>0</v>
      </c>
      <c r="AL14" s="73">
        <v>0</v>
      </c>
      <c r="AM14" s="75">
        <f t="shared" si="0"/>
        <v>6045816.5347770005</v>
      </c>
      <c r="AN14" s="75">
        <f t="shared" si="1"/>
        <v>1580237.6973701001</v>
      </c>
    </row>
    <row r="15" spans="1:40" ht="24.95" customHeight="1" x14ac:dyDescent="0.2">
      <c r="A15" s="53">
        <v>10</v>
      </c>
      <c r="B15" s="72" t="s">
        <v>81</v>
      </c>
      <c r="C15" s="73">
        <v>92614.17549816909</v>
      </c>
      <c r="D15" s="73">
        <v>28765.614317778112</v>
      </c>
      <c r="E15" s="73">
        <v>300522.60795953253</v>
      </c>
      <c r="F15" s="73">
        <v>309.46782267022303</v>
      </c>
      <c r="G15" s="73">
        <v>42701.254045557114</v>
      </c>
      <c r="H15" s="73">
        <v>12720.450639955769</v>
      </c>
      <c r="I15" s="73">
        <v>1975941.8965740581</v>
      </c>
      <c r="J15" s="73">
        <v>100270.81088986622</v>
      </c>
      <c r="K15" s="73">
        <v>606536.62418928521</v>
      </c>
      <c r="L15" s="73">
        <v>56900.311951787691</v>
      </c>
      <c r="M15" s="73">
        <v>167043.13771838005</v>
      </c>
      <c r="N15" s="73">
        <v>58582.372324171396</v>
      </c>
      <c r="O15" s="73">
        <v>0</v>
      </c>
      <c r="P15" s="73">
        <v>0</v>
      </c>
      <c r="Q15" s="73">
        <v>626477.54583337181</v>
      </c>
      <c r="R15" s="73">
        <v>579849.08389765758</v>
      </c>
      <c r="S15" s="73">
        <v>64678.232309840721</v>
      </c>
      <c r="T15" s="73">
        <v>52673.217877697869</v>
      </c>
      <c r="U15" s="73">
        <v>0</v>
      </c>
      <c r="V15" s="73">
        <v>0</v>
      </c>
      <c r="W15" s="73">
        <v>0</v>
      </c>
      <c r="X15" s="73">
        <v>0</v>
      </c>
      <c r="Y15" s="73">
        <v>84386.229524935799</v>
      </c>
      <c r="Z15" s="73">
        <v>48909.979262906716</v>
      </c>
      <c r="AA15" s="73">
        <v>1372674.9952252728</v>
      </c>
      <c r="AB15" s="73">
        <v>837583.17975748843</v>
      </c>
      <c r="AC15" s="73">
        <v>136616.78722854151</v>
      </c>
      <c r="AD15" s="73">
        <v>76280.537096669941</v>
      </c>
      <c r="AE15" s="73">
        <v>0</v>
      </c>
      <c r="AF15" s="73">
        <v>0</v>
      </c>
      <c r="AG15" s="73">
        <v>0</v>
      </c>
      <c r="AH15" s="73">
        <v>0</v>
      </c>
      <c r="AI15" s="73">
        <v>84134.258493150686</v>
      </c>
      <c r="AJ15" s="73">
        <v>63195.707999999984</v>
      </c>
      <c r="AK15" s="73">
        <v>0</v>
      </c>
      <c r="AL15" s="73">
        <v>0</v>
      </c>
      <c r="AM15" s="75">
        <f t="shared" si="0"/>
        <v>5554327.7446000949</v>
      </c>
      <c r="AN15" s="75">
        <f t="shared" si="1"/>
        <v>1916040.7338386499</v>
      </c>
    </row>
    <row r="16" spans="1:40" ht="24.95" customHeight="1" x14ac:dyDescent="0.2">
      <c r="A16" s="53">
        <v>11</v>
      </c>
      <c r="B16" s="72" t="s">
        <v>49</v>
      </c>
      <c r="C16" s="73">
        <v>1793.8836000000001</v>
      </c>
      <c r="D16" s="73">
        <v>0</v>
      </c>
      <c r="E16" s="73">
        <v>8556.5</v>
      </c>
      <c r="F16" s="73">
        <v>0</v>
      </c>
      <c r="G16" s="73">
        <v>30017.843100000002</v>
      </c>
      <c r="H16" s="73">
        <v>79.040000000000006</v>
      </c>
      <c r="I16" s="73">
        <v>791993.15830000001</v>
      </c>
      <c r="J16" s="73">
        <v>46545.824999999997</v>
      </c>
      <c r="K16" s="73">
        <v>648384</v>
      </c>
      <c r="L16" s="73">
        <v>26258</v>
      </c>
      <c r="M16" s="73">
        <v>150981.10999999999</v>
      </c>
      <c r="N16" s="73">
        <v>13259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82609.074995999996</v>
      </c>
      <c r="V16" s="73">
        <v>53417</v>
      </c>
      <c r="W16" s="73">
        <v>0</v>
      </c>
      <c r="X16" s="73">
        <v>0</v>
      </c>
      <c r="Y16" s="73">
        <v>38774.85</v>
      </c>
      <c r="Z16" s="73">
        <v>10364</v>
      </c>
      <c r="AA16" s="73">
        <v>458116.03</v>
      </c>
      <c r="AB16" s="73">
        <v>195473</v>
      </c>
      <c r="AC16" s="73">
        <v>0</v>
      </c>
      <c r="AD16" s="73">
        <v>0</v>
      </c>
      <c r="AE16" s="73">
        <v>50029.47</v>
      </c>
      <c r="AF16" s="73">
        <v>0</v>
      </c>
      <c r="AG16" s="73">
        <v>0</v>
      </c>
      <c r="AH16" s="73">
        <v>0</v>
      </c>
      <c r="AI16" s="73">
        <v>165186.03</v>
      </c>
      <c r="AJ16" s="73">
        <v>12613</v>
      </c>
      <c r="AK16" s="73">
        <v>0</v>
      </c>
      <c r="AL16" s="73">
        <v>0</v>
      </c>
      <c r="AM16" s="75">
        <f t="shared" si="0"/>
        <v>2426441.9499960002</v>
      </c>
      <c r="AN16" s="75">
        <f t="shared" si="1"/>
        <v>358008.86499999999</v>
      </c>
    </row>
    <row r="17" spans="1:40" ht="24.95" customHeight="1" x14ac:dyDescent="0.2">
      <c r="A17" s="53">
        <v>12</v>
      </c>
      <c r="B17" s="72" t="s">
        <v>86</v>
      </c>
      <c r="C17" s="73">
        <v>0</v>
      </c>
      <c r="D17" s="73">
        <v>0</v>
      </c>
      <c r="E17" s="73">
        <v>3537.2</v>
      </c>
      <c r="F17" s="73">
        <v>0</v>
      </c>
      <c r="G17" s="73">
        <v>11216.058079482131</v>
      </c>
      <c r="H17" s="73">
        <v>2571.1654299999991</v>
      </c>
      <c r="I17" s="73">
        <v>1205377.0291899731</v>
      </c>
      <c r="J17" s="73">
        <v>0</v>
      </c>
      <c r="K17" s="73">
        <v>319992.80376637838</v>
      </c>
      <c r="L17" s="73">
        <v>170436.16893799999</v>
      </c>
      <c r="M17" s="73">
        <v>28262.643161673954</v>
      </c>
      <c r="N17" s="73">
        <v>8188.8442999999925</v>
      </c>
      <c r="O17" s="73">
        <v>0</v>
      </c>
      <c r="P17" s="73">
        <v>0</v>
      </c>
      <c r="Q17" s="73">
        <v>22226.795000000002</v>
      </c>
      <c r="R17" s="73">
        <v>12812.715</v>
      </c>
      <c r="S17" s="73">
        <v>4991.6824999999999</v>
      </c>
      <c r="T17" s="73">
        <v>2648.25</v>
      </c>
      <c r="U17" s="73">
        <v>0</v>
      </c>
      <c r="V17" s="73">
        <v>0</v>
      </c>
      <c r="W17" s="73">
        <v>0</v>
      </c>
      <c r="X17" s="73">
        <v>0</v>
      </c>
      <c r="Y17" s="73">
        <v>62473.35109678001</v>
      </c>
      <c r="Z17" s="73">
        <v>50221.821166859241</v>
      </c>
      <c r="AA17" s="73">
        <v>434391.0991370001</v>
      </c>
      <c r="AB17" s="73">
        <v>322027.61264626216</v>
      </c>
      <c r="AC17" s="73">
        <v>3253.23</v>
      </c>
      <c r="AD17" s="73">
        <v>0</v>
      </c>
      <c r="AE17" s="73">
        <v>480.38</v>
      </c>
      <c r="AF17" s="73">
        <v>0</v>
      </c>
      <c r="AG17" s="73">
        <v>0</v>
      </c>
      <c r="AH17" s="73">
        <v>0</v>
      </c>
      <c r="AI17" s="73">
        <v>73965.762919000001</v>
      </c>
      <c r="AJ17" s="73">
        <v>26460.151135199994</v>
      </c>
      <c r="AK17" s="73">
        <v>0</v>
      </c>
      <c r="AL17" s="73">
        <v>0</v>
      </c>
      <c r="AM17" s="75">
        <f t="shared" si="0"/>
        <v>2170168.0348502877</v>
      </c>
      <c r="AN17" s="75">
        <f t="shared" si="1"/>
        <v>595366.72861632146</v>
      </c>
    </row>
    <row r="18" spans="1:40" ht="24.95" customHeight="1" x14ac:dyDescent="0.2">
      <c r="A18" s="53">
        <v>13</v>
      </c>
      <c r="B18" s="72" t="s">
        <v>57</v>
      </c>
      <c r="C18" s="73">
        <v>9212.7800000000007</v>
      </c>
      <c r="D18" s="73">
        <v>5681.8</v>
      </c>
      <c r="E18" s="73">
        <v>584.67999999999995</v>
      </c>
      <c r="F18" s="73">
        <v>0</v>
      </c>
      <c r="G18" s="73">
        <v>9104.2864000000136</v>
      </c>
      <c r="H18" s="73">
        <v>1369.6</v>
      </c>
      <c r="I18" s="73">
        <v>549493.39360000007</v>
      </c>
      <c r="J18" s="73">
        <v>30289.81</v>
      </c>
      <c r="K18" s="73">
        <v>76582.899999999994</v>
      </c>
      <c r="L18" s="73">
        <v>12400.3</v>
      </c>
      <c r="M18" s="73">
        <v>19096.83950000002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730160.16347999987</v>
      </c>
      <c r="AB18" s="73">
        <v>179982.63</v>
      </c>
      <c r="AC18" s="73">
        <v>139011.7328</v>
      </c>
      <c r="AD18" s="73">
        <v>33982.590142667919</v>
      </c>
      <c r="AE18" s="73">
        <v>4610.42</v>
      </c>
      <c r="AF18" s="73">
        <v>0</v>
      </c>
      <c r="AG18" s="73">
        <v>0</v>
      </c>
      <c r="AH18" s="73">
        <v>0</v>
      </c>
      <c r="AI18" s="73">
        <v>16926.7</v>
      </c>
      <c r="AJ18" s="73">
        <v>16503.53</v>
      </c>
      <c r="AK18" s="73">
        <v>0</v>
      </c>
      <c r="AL18" s="73">
        <v>0</v>
      </c>
      <c r="AM18" s="75">
        <f t="shared" si="0"/>
        <v>1554783.8957799997</v>
      </c>
      <c r="AN18" s="75">
        <f t="shared" si="1"/>
        <v>280210.26014266792</v>
      </c>
    </row>
    <row r="19" spans="1:40" ht="24.95" customHeight="1" x14ac:dyDescent="0.2">
      <c r="A19" s="53">
        <v>14</v>
      </c>
      <c r="B19" s="72" t="s">
        <v>87</v>
      </c>
      <c r="C19" s="73">
        <v>0</v>
      </c>
      <c r="D19" s="73">
        <v>0</v>
      </c>
      <c r="E19" s="73">
        <v>18244.7</v>
      </c>
      <c r="F19" s="73">
        <v>0</v>
      </c>
      <c r="G19" s="73">
        <v>19060.957028230954</v>
      </c>
      <c r="H19" s="73">
        <v>0</v>
      </c>
      <c r="I19" s="73">
        <v>0</v>
      </c>
      <c r="J19" s="73">
        <v>0</v>
      </c>
      <c r="K19" s="73">
        <v>29489.354448216676</v>
      </c>
      <c r="L19" s="73">
        <v>0</v>
      </c>
      <c r="M19" s="73">
        <v>9278.8980096600335</v>
      </c>
      <c r="N19" s="73">
        <v>1291.8499999999999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207489.00258137472</v>
      </c>
      <c r="AF19" s="73">
        <v>0</v>
      </c>
      <c r="AG19" s="73">
        <v>0</v>
      </c>
      <c r="AH19" s="73">
        <v>0</v>
      </c>
      <c r="AI19" s="73">
        <v>19386.399999999998</v>
      </c>
      <c r="AJ19" s="73">
        <v>16684.4205</v>
      </c>
      <c r="AK19" s="73">
        <v>0</v>
      </c>
      <c r="AL19" s="73">
        <v>0</v>
      </c>
      <c r="AM19" s="75">
        <f t="shared" si="0"/>
        <v>302949.31206748239</v>
      </c>
      <c r="AN19" s="75">
        <f t="shared" si="1"/>
        <v>17976.270499999999</v>
      </c>
    </row>
    <row r="20" spans="1:40" ht="24.95" customHeight="1" x14ac:dyDescent="0.2">
      <c r="A20" s="53">
        <v>15</v>
      </c>
      <c r="B20" s="74" t="s">
        <v>85</v>
      </c>
      <c r="C20" s="73">
        <v>21381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1635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1557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24573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x14ac:dyDescent="0.2">
      <c r="A22" s="55"/>
      <c r="B22" s="56" t="s">
        <v>1</v>
      </c>
      <c r="C22" s="76">
        <f t="shared" ref="C22:AN22" si="2">SUM(C6:C21)</f>
        <v>11225636.523700923</v>
      </c>
      <c r="D22" s="76">
        <f t="shared" si="2"/>
        <v>3123887.5222187634</v>
      </c>
      <c r="E22" s="76">
        <f t="shared" si="2"/>
        <v>4143137.5487110624</v>
      </c>
      <c r="F22" s="76">
        <f t="shared" si="2"/>
        <v>5461.4918771630209</v>
      </c>
      <c r="G22" s="76">
        <f t="shared" si="2"/>
        <v>2360829.9160043476</v>
      </c>
      <c r="H22" s="76">
        <f t="shared" si="2"/>
        <v>170647.97495655602</v>
      </c>
      <c r="I22" s="76">
        <f t="shared" si="2"/>
        <v>123006709.43986081</v>
      </c>
      <c r="J22" s="76">
        <f t="shared" si="2"/>
        <v>465017.47785507172</v>
      </c>
      <c r="K22" s="76">
        <f t="shared" si="2"/>
        <v>39604270.30785872</v>
      </c>
      <c r="L22" s="76">
        <f t="shared" si="2"/>
        <v>3654393.6232055454</v>
      </c>
      <c r="M22" s="76">
        <f t="shared" si="2"/>
        <v>5547325.4394017337</v>
      </c>
      <c r="N22" s="76">
        <f t="shared" si="2"/>
        <v>569307.15719725029</v>
      </c>
      <c r="O22" s="76">
        <f t="shared" si="2"/>
        <v>62322.361440000001</v>
      </c>
      <c r="P22" s="76">
        <f t="shared" si="2"/>
        <v>62322.361440000001</v>
      </c>
      <c r="Q22" s="76">
        <f t="shared" si="2"/>
        <v>2139984.3720733719</v>
      </c>
      <c r="R22" s="76">
        <f t="shared" si="2"/>
        <v>1921252.4577459798</v>
      </c>
      <c r="S22" s="76">
        <f t="shared" si="2"/>
        <v>2349749.924809841</v>
      </c>
      <c r="T22" s="76">
        <f t="shared" si="2"/>
        <v>1500711.2001441752</v>
      </c>
      <c r="U22" s="76">
        <f t="shared" si="2"/>
        <v>265868.11245900003</v>
      </c>
      <c r="V22" s="76">
        <f t="shared" si="2"/>
        <v>123835.0054689602</v>
      </c>
      <c r="W22" s="76">
        <f t="shared" si="2"/>
        <v>0</v>
      </c>
      <c r="X22" s="76">
        <f t="shared" si="2"/>
        <v>0</v>
      </c>
      <c r="Y22" s="76">
        <f t="shared" si="2"/>
        <v>2713836.6652817167</v>
      </c>
      <c r="Z22" s="76">
        <f t="shared" si="2"/>
        <v>812559.75533920422</v>
      </c>
      <c r="AA22" s="76">
        <f t="shared" si="2"/>
        <v>38732210.23439455</v>
      </c>
      <c r="AB22" s="76">
        <f t="shared" si="2"/>
        <v>24701485.843981288</v>
      </c>
      <c r="AC22" s="76">
        <f t="shared" si="2"/>
        <v>1549661.4284645412</v>
      </c>
      <c r="AD22" s="76">
        <f t="shared" si="2"/>
        <v>1010126.7469798642</v>
      </c>
      <c r="AE22" s="76">
        <f t="shared" si="2"/>
        <v>3698826.9433363751</v>
      </c>
      <c r="AF22" s="76">
        <f t="shared" si="2"/>
        <v>2620244.3383431113</v>
      </c>
      <c r="AG22" s="76">
        <f t="shared" si="2"/>
        <v>340982.86089826969</v>
      </c>
      <c r="AH22" s="76">
        <f t="shared" si="2"/>
        <v>0</v>
      </c>
      <c r="AI22" s="76">
        <f t="shared" si="2"/>
        <v>9641449.1735891495</v>
      </c>
      <c r="AJ22" s="76">
        <f t="shared" si="2"/>
        <v>6005214.0439879065</v>
      </c>
      <c r="AK22" s="76">
        <f t="shared" si="2"/>
        <v>0</v>
      </c>
      <c r="AL22" s="76">
        <f t="shared" si="2"/>
        <v>0</v>
      </c>
      <c r="AM22" s="76">
        <f t="shared" si="2"/>
        <v>247382801.25228438</v>
      </c>
      <c r="AN22" s="76">
        <f t="shared" si="2"/>
        <v>46746467.000740841</v>
      </c>
    </row>
    <row r="23" spans="1:40" x14ac:dyDescent="0.2">
      <c r="A23" s="82"/>
      <c r="B23" s="83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27" customFormat="1" ht="12.7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ht="12.75" customHeight="1" x14ac:dyDescent="0.2">
      <c r="B26" s="106" t="s">
        <v>61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AM26" s="28"/>
      <c r="AN26" s="28"/>
    </row>
    <row r="27" spans="1:40" ht="17.25" customHeight="1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1"/>
      <c r="P27" s="11"/>
      <c r="Q27" s="28"/>
      <c r="R27" s="28"/>
      <c r="AN27" s="28"/>
    </row>
    <row r="28" spans="1:40" ht="12.75" customHeight="1" x14ac:dyDescent="0.2">
      <c r="O28" s="11"/>
      <c r="P28" s="11"/>
    </row>
    <row r="30" spans="1:40" x14ac:dyDescent="0.2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</sheetData>
  <sortState ref="B7:AN21">
    <sortCondition descending="1" ref="AM6:AM21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6:N27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2"/>
  <sheetViews>
    <sheetView zoomScale="90" zoomScaleNormal="90" workbookViewId="0">
      <pane xSplit="2" ySplit="6" topLeftCell="CI20" activePane="bottomRight" state="frozen"/>
      <selection pane="topRight" activeCell="C1" sqref="C1"/>
      <selection pane="bottomLeft" activeCell="A6" sqref="A6"/>
      <selection pane="bottomRight" activeCell="CR23" sqref="CR23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 x14ac:dyDescent="0.2">
      <c r="A5" s="97"/>
      <c r="B5" s="97"/>
      <c r="C5" s="103" t="s">
        <v>4</v>
      </c>
      <c r="D5" s="104"/>
      <c r="E5" s="104"/>
      <c r="F5" s="105"/>
      <c r="G5" s="68" t="s">
        <v>5</v>
      </c>
      <c r="H5" s="103" t="s">
        <v>4</v>
      </c>
      <c r="I5" s="104"/>
      <c r="J5" s="104"/>
      <c r="K5" s="105"/>
      <c r="L5" s="68" t="s">
        <v>5</v>
      </c>
      <c r="M5" s="103" t="s">
        <v>4</v>
      </c>
      <c r="N5" s="104"/>
      <c r="O5" s="104"/>
      <c r="P5" s="105"/>
      <c r="Q5" s="68" t="s">
        <v>5</v>
      </c>
      <c r="R5" s="103" t="s">
        <v>4</v>
      </c>
      <c r="S5" s="104"/>
      <c r="T5" s="104"/>
      <c r="U5" s="105"/>
      <c r="V5" s="68" t="s">
        <v>5</v>
      </c>
      <c r="W5" s="103" t="s">
        <v>4</v>
      </c>
      <c r="X5" s="104"/>
      <c r="Y5" s="104"/>
      <c r="Z5" s="105"/>
      <c r="AA5" s="68" t="s">
        <v>5</v>
      </c>
      <c r="AB5" s="103" t="s">
        <v>4</v>
      </c>
      <c r="AC5" s="104"/>
      <c r="AD5" s="104"/>
      <c r="AE5" s="105"/>
      <c r="AF5" s="68" t="s">
        <v>5</v>
      </c>
      <c r="AG5" s="103" t="s">
        <v>4</v>
      </c>
      <c r="AH5" s="104"/>
      <c r="AI5" s="104"/>
      <c r="AJ5" s="105"/>
      <c r="AK5" s="68" t="s">
        <v>5</v>
      </c>
      <c r="AL5" s="103" t="s">
        <v>4</v>
      </c>
      <c r="AM5" s="104"/>
      <c r="AN5" s="104"/>
      <c r="AO5" s="105"/>
      <c r="AP5" s="68" t="s">
        <v>5</v>
      </c>
      <c r="AQ5" s="103" t="s">
        <v>4</v>
      </c>
      <c r="AR5" s="104"/>
      <c r="AS5" s="104"/>
      <c r="AT5" s="105"/>
      <c r="AU5" s="68" t="s">
        <v>5</v>
      </c>
      <c r="AV5" s="103" t="s">
        <v>4</v>
      </c>
      <c r="AW5" s="104"/>
      <c r="AX5" s="104"/>
      <c r="AY5" s="105"/>
      <c r="AZ5" s="68" t="s">
        <v>5</v>
      </c>
      <c r="BA5" s="103" t="s">
        <v>4</v>
      </c>
      <c r="BB5" s="104"/>
      <c r="BC5" s="104"/>
      <c r="BD5" s="105"/>
      <c r="BE5" s="68" t="s">
        <v>5</v>
      </c>
      <c r="BF5" s="103" t="s">
        <v>4</v>
      </c>
      <c r="BG5" s="104"/>
      <c r="BH5" s="104"/>
      <c r="BI5" s="105"/>
      <c r="BJ5" s="68" t="s">
        <v>5</v>
      </c>
      <c r="BK5" s="103" t="s">
        <v>4</v>
      </c>
      <c r="BL5" s="104"/>
      <c r="BM5" s="104"/>
      <c r="BN5" s="105"/>
      <c r="BO5" s="68" t="s">
        <v>5</v>
      </c>
      <c r="BP5" s="103" t="s">
        <v>4</v>
      </c>
      <c r="BQ5" s="104"/>
      <c r="BR5" s="104"/>
      <c r="BS5" s="105"/>
      <c r="BT5" s="68" t="s">
        <v>5</v>
      </c>
      <c r="BU5" s="103" t="s">
        <v>4</v>
      </c>
      <c r="BV5" s="104"/>
      <c r="BW5" s="104"/>
      <c r="BX5" s="105"/>
      <c r="BY5" s="68" t="s">
        <v>5</v>
      </c>
      <c r="BZ5" s="103" t="s">
        <v>4</v>
      </c>
      <c r="CA5" s="104"/>
      <c r="CB5" s="104"/>
      <c r="CC5" s="105"/>
      <c r="CD5" s="68" t="s">
        <v>5</v>
      </c>
      <c r="CE5" s="103" t="s">
        <v>4</v>
      </c>
      <c r="CF5" s="104"/>
      <c r="CG5" s="104"/>
      <c r="CH5" s="105"/>
      <c r="CI5" s="68" t="s">
        <v>5</v>
      </c>
      <c r="CJ5" s="103" t="s">
        <v>4</v>
      </c>
      <c r="CK5" s="104"/>
      <c r="CL5" s="104"/>
      <c r="CM5" s="105"/>
      <c r="CN5" s="68" t="s">
        <v>5</v>
      </c>
      <c r="CO5" s="103" t="s">
        <v>4</v>
      </c>
      <c r="CP5" s="104"/>
      <c r="CQ5" s="104"/>
      <c r="CR5" s="105"/>
      <c r="CS5" s="68" t="s">
        <v>5</v>
      </c>
    </row>
    <row r="6" spans="1:97" s="70" customFormat="1" ht="51.75" customHeight="1" x14ac:dyDescent="0.2">
      <c r="A6" s="98"/>
      <c r="B6" s="98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14</v>
      </c>
      <c r="W6" s="71" t="s">
        <v>52</v>
      </c>
      <c r="X6" s="71" t="s">
        <v>53</v>
      </c>
      <c r="Y6" s="71" t="s">
        <v>54</v>
      </c>
      <c r="Z6" s="71" t="s">
        <v>14</v>
      </c>
      <c r="AA6" s="71" t="s">
        <v>14</v>
      </c>
      <c r="AB6" s="71" t="s">
        <v>52</v>
      </c>
      <c r="AC6" s="71" t="s">
        <v>53</v>
      </c>
      <c r="AD6" s="71" t="s">
        <v>54</v>
      </c>
      <c r="AE6" s="71" t="s">
        <v>14</v>
      </c>
      <c r="AF6" s="71" t="s">
        <v>14</v>
      </c>
      <c r="AG6" s="71" t="s">
        <v>52</v>
      </c>
      <c r="AH6" s="71" t="s">
        <v>53</v>
      </c>
      <c r="AI6" s="71" t="s">
        <v>54</v>
      </c>
      <c r="AJ6" s="71" t="s">
        <v>14</v>
      </c>
      <c r="AK6" s="71" t="s">
        <v>14</v>
      </c>
      <c r="AL6" s="71" t="s">
        <v>52</v>
      </c>
      <c r="AM6" s="71" t="s">
        <v>53</v>
      </c>
      <c r="AN6" s="71" t="s">
        <v>54</v>
      </c>
      <c r="AO6" s="71" t="s">
        <v>14</v>
      </c>
      <c r="AP6" s="71" t="s">
        <v>14</v>
      </c>
      <c r="AQ6" s="71" t="s">
        <v>52</v>
      </c>
      <c r="AR6" s="71" t="s">
        <v>53</v>
      </c>
      <c r="AS6" s="71" t="s">
        <v>54</v>
      </c>
      <c r="AT6" s="71" t="s">
        <v>14</v>
      </c>
      <c r="AU6" s="71" t="s">
        <v>14</v>
      </c>
      <c r="AV6" s="71" t="s">
        <v>52</v>
      </c>
      <c r="AW6" s="71" t="s">
        <v>53</v>
      </c>
      <c r="AX6" s="71" t="s">
        <v>54</v>
      </c>
      <c r="AY6" s="71" t="s">
        <v>14</v>
      </c>
      <c r="AZ6" s="71" t="s">
        <v>14</v>
      </c>
      <c r="BA6" s="71" t="s">
        <v>52</v>
      </c>
      <c r="BB6" s="71" t="s">
        <v>53</v>
      </c>
      <c r="BC6" s="71" t="s">
        <v>54</v>
      </c>
      <c r="BD6" s="71" t="s">
        <v>14</v>
      </c>
      <c r="BE6" s="71" t="s">
        <v>14</v>
      </c>
      <c r="BF6" s="71" t="s">
        <v>52</v>
      </c>
      <c r="BG6" s="71" t="s">
        <v>53</v>
      </c>
      <c r="BH6" s="71" t="s">
        <v>54</v>
      </c>
      <c r="BI6" s="71" t="s">
        <v>14</v>
      </c>
      <c r="BJ6" s="71" t="s">
        <v>14</v>
      </c>
      <c r="BK6" s="71" t="s">
        <v>52</v>
      </c>
      <c r="BL6" s="71" t="s">
        <v>53</v>
      </c>
      <c r="BM6" s="71" t="s">
        <v>54</v>
      </c>
      <c r="BN6" s="71" t="s">
        <v>14</v>
      </c>
      <c r="BO6" s="71" t="s">
        <v>14</v>
      </c>
      <c r="BP6" s="71" t="s">
        <v>52</v>
      </c>
      <c r="BQ6" s="71" t="s">
        <v>53</v>
      </c>
      <c r="BR6" s="71" t="s">
        <v>54</v>
      </c>
      <c r="BS6" s="71" t="s">
        <v>14</v>
      </c>
      <c r="BT6" s="71" t="s">
        <v>14</v>
      </c>
      <c r="BU6" s="71" t="s">
        <v>52</v>
      </c>
      <c r="BV6" s="71" t="s">
        <v>53</v>
      </c>
      <c r="BW6" s="71" t="s">
        <v>54</v>
      </c>
      <c r="BX6" s="71" t="s">
        <v>14</v>
      </c>
      <c r="BY6" s="71" t="s">
        <v>14</v>
      </c>
      <c r="BZ6" s="71" t="s">
        <v>52</v>
      </c>
      <c r="CA6" s="71" t="s">
        <v>53</v>
      </c>
      <c r="CB6" s="71" t="s">
        <v>54</v>
      </c>
      <c r="CC6" s="71" t="s">
        <v>14</v>
      </c>
      <c r="CD6" s="71" t="s">
        <v>14</v>
      </c>
      <c r="CE6" s="71" t="s">
        <v>52</v>
      </c>
      <c r="CF6" s="71" t="s">
        <v>53</v>
      </c>
      <c r="CG6" s="71" t="s">
        <v>54</v>
      </c>
      <c r="CH6" s="71" t="s">
        <v>14</v>
      </c>
      <c r="CI6" s="71" t="s">
        <v>14</v>
      </c>
      <c r="CJ6" s="71" t="s">
        <v>52</v>
      </c>
      <c r="CK6" s="71" t="s">
        <v>53</v>
      </c>
      <c r="CL6" s="71" t="s">
        <v>54</v>
      </c>
      <c r="CM6" s="71" t="s">
        <v>14</v>
      </c>
      <c r="CN6" s="71" t="s">
        <v>14</v>
      </c>
      <c r="CO6" s="71" t="s">
        <v>52</v>
      </c>
      <c r="CP6" s="71" t="s">
        <v>53</v>
      </c>
      <c r="CQ6" s="71" t="s">
        <v>54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159842.70814099995</v>
      </c>
      <c r="D7" s="73">
        <v>-898716.09928300011</v>
      </c>
      <c r="E7" s="73">
        <v>138796.25</v>
      </c>
      <c r="F7" s="73">
        <v>-600077.14114200021</v>
      </c>
      <c r="G7" s="73">
        <v>1850124.3751930394</v>
      </c>
      <c r="H7" s="73">
        <v>329614.424948</v>
      </c>
      <c r="I7" s="73">
        <v>126613.67</v>
      </c>
      <c r="J7" s="73">
        <v>0</v>
      </c>
      <c r="K7" s="73">
        <v>456228.09494799998</v>
      </c>
      <c r="L7" s="73">
        <v>0</v>
      </c>
      <c r="M7" s="73">
        <v>184464.03017700001</v>
      </c>
      <c r="N7" s="73">
        <v>4223.7033945000003</v>
      </c>
      <c r="O7" s="73">
        <v>54566.51</v>
      </c>
      <c r="P7" s="73">
        <v>243254.2435715</v>
      </c>
      <c r="Q7" s="73">
        <v>-123.539</v>
      </c>
      <c r="R7" s="73">
        <v>18969756.256799992</v>
      </c>
      <c r="S7" s="73">
        <v>3976222.2587839998</v>
      </c>
      <c r="T7" s="73">
        <v>17350803.32</v>
      </c>
      <c r="U7" s="73">
        <v>40296781.835583992</v>
      </c>
      <c r="V7" s="73">
        <v>282920.12892400002</v>
      </c>
      <c r="W7" s="73">
        <v>2023928.9811739998</v>
      </c>
      <c r="X7" s="73">
        <v>2894623.2070836904</v>
      </c>
      <c r="Y7" s="73">
        <v>3279055.6110400003</v>
      </c>
      <c r="Z7" s="73">
        <v>8197607.7992976904</v>
      </c>
      <c r="AA7" s="73">
        <v>350352.43204163364</v>
      </c>
      <c r="AB7" s="73">
        <v>385586.25276999996</v>
      </c>
      <c r="AC7" s="73">
        <v>392285.24229599995</v>
      </c>
      <c r="AD7" s="73">
        <v>108318.10519999999</v>
      </c>
      <c r="AE7" s="73">
        <v>886189.60026599991</v>
      </c>
      <c r="AF7" s="73">
        <v>64842.897936069203</v>
      </c>
      <c r="AG7" s="73">
        <v>62322.361440000001</v>
      </c>
      <c r="AH7" s="73">
        <v>0</v>
      </c>
      <c r="AI7" s="73">
        <v>0</v>
      </c>
      <c r="AJ7" s="73">
        <v>62322.361440000001</v>
      </c>
      <c r="AK7" s="73">
        <v>62322.361440000001</v>
      </c>
      <c r="AL7" s="73">
        <v>6236.7150000000001</v>
      </c>
      <c r="AM7" s="73">
        <v>20112</v>
      </c>
      <c r="AN7" s="73">
        <v>0</v>
      </c>
      <c r="AO7" s="73">
        <v>26348.715</v>
      </c>
      <c r="AP7" s="73">
        <v>11105.405598592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145386.956993</v>
      </c>
      <c r="AW7" s="73">
        <v>0</v>
      </c>
      <c r="AX7" s="73">
        <v>0</v>
      </c>
      <c r="AY7" s="73">
        <v>145386.956993</v>
      </c>
      <c r="AZ7" s="73">
        <v>57745.751768084199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431309.49722799996</v>
      </c>
      <c r="BG7" s="73">
        <v>12959.813849</v>
      </c>
      <c r="BH7" s="73">
        <v>8967.3583999999992</v>
      </c>
      <c r="BI7" s="73">
        <v>453236.66947700002</v>
      </c>
      <c r="BJ7" s="73">
        <v>285645.27531616221</v>
      </c>
      <c r="BK7" s="73">
        <v>4291757.0517720003</v>
      </c>
      <c r="BL7" s="73">
        <v>4119961.2677889997</v>
      </c>
      <c r="BM7" s="73">
        <v>21492.016</v>
      </c>
      <c r="BN7" s="73">
        <v>8433210.3355610017</v>
      </c>
      <c r="BO7" s="73">
        <v>6217308.360739476</v>
      </c>
      <c r="BP7" s="73">
        <v>775817</v>
      </c>
      <c r="BQ7" s="73">
        <v>0</v>
      </c>
      <c r="BR7" s="73">
        <v>0</v>
      </c>
      <c r="BS7" s="73">
        <v>775817</v>
      </c>
      <c r="BT7" s="73">
        <v>603024.76560000004</v>
      </c>
      <c r="BU7" s="73">
        <v>715818.69771500002</v>
      </c>
      <c r="BV7" s="73">
        <v>100</v>
      </c>
      <c r="BW7" s="73">
        <v>0</v>
      </c>
      <c r="BX7" s="73">
        <v>715918.69771500002</v>
      </c>
      <c r="BY7" s="73">
        <v>572534.95817200001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1036085.9266550001</v>
      </c>
      <c r="CF7" s="73">
        <v>11189.447275499988</v>
      </c>
      <c r="CG7" s="73">
        <v>-2.73</v>
      </c>
      <c r="CH7" s="73">
        <v>1047272.6439305001</v>
      </c>
      <c r="CI7" s="73">
        <v>849928.9945431971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2" si="0">C7+H7+M7+R7+W7+AB7+AG7+AL7+AQ7+AV7+BA7+BF7+BK7+BP7+BU7+BZ7+CE7+CJ7</f>
        <v>29517926.860812992</v>
      </c>
      <c r="CP7" s="73">
        <f t="shared" ref="CP7:CP22" si="1">D7+I7+N7+S7+X7+AC7+AH7+AM7+AR7+AW7+BB7+BG7+BL7+BQ7+BV7+CA7+CF7+CK7</f>
        <v>10659574.511188691</v>
      </c>
      <c r="CQ7" s="73">
        <f t="shared" ref="CQ7:CQ22" si="2">E7+J7+O7+T7+Y7+AD7+AI7+AN7+AS7+AX7+BC7+BH7+BM7+BR7+BW7+CB7+CG7+CL7</f>
        <v>20961996.440639999</v>
      </c>
      <c r="CR7" s="73">
        <f t="shared" ref="CR7:CR22" si="3">F7+K7+P7+U7+Z7+AE7+AJ7+AO7+AT7+AY7+BD7+BI7+BN7+BS7+BX7+CC7+CH7+CM7</f>
        <v>61139497.812641695</v>
      </c>
      <c r="CS7" s="73">
        <f t="shared" ref="CS7:CS22" si="4">G7+L7+Q7+V7+AA7+AF7+AK7+AP7+AU7+AZ7+BE7+BJ7+BO7+BT7+BY7+CD7+CI7+CN7</f>
        <v>11207732.168272255</v>
      </c>
    </row>
    <row r="8" spans="1:97" s="24" customFormat="1" ht="24.95" customHeight="1" x14ac:dyDescent="0.2">
      <c r="A8" s="53">
        <v>2</v>
      </c>
      <c r="B8" s="72" t="s">
        <v>47</v>
      </c>
      <c r="C8" s="73">
        <v>34925.138856000049</v>
      </c>
      <c r="D8" s="73">
        <v>4200578.0301859975</v>
      </c>
      <c r="E8" s="73">
        <v>0</v>
      </c>
      <c r="F8" s="73">
        <v>4235503.1690419978</v>
      </c>
      <c r="G8" s="73">
        <v>356491.80085728853</v>
      </c>
      <c r="H8" s="73">
        <v>0</v>
      </c>
      <c r="I8" s="73">
        <v>29423.9</v>
      </c>
      <c r="J8" s="73">
        <v>0</v>
      </c>
      <c r="K8" s="73">
        <v>29423.9</v>
      </c>
      <c r="L8" s="73">
        <v>0</v>
      </c>
      <c r="M8" s="73">
        <v>268183.84738999809</v>
      </c>
      <c r="N8" s="73">
        <v>234336.35692699879</v>
      </c>
      <c r="O8" s="73">
        <v>20503.48076799999</v>
      </c>
      <c r="P8" s="73">
        <v>523023.68508499686</v>
      </c>
      <c r="Q8" s="73">
        <v>49591.283574931447</v>
      </c>
      <c r="R8" s="73">
        <v>3145.0040149999945</v>
      </c>
      <c r="S8" s="73">
        <v>0</v>
      </c>
      <c r="T8" s="73">
        <v>0</v>
      </c>
      <c r="U8" s="73">
        <v>3145.0040149999945</v>
      </c>
      <c r="V8" s="73">
        <v>3115.0039948356216</v>
      </c>
      <c r="W8" s="73">
        <v>6448905.4224520149</v>
      </c>
      <c r="X8" s="73">
        <v>6495341.8977170046</v>
      </c>
      <c r="Y8" s="73">
        <v>1243929.3345540005</v>
      </c>
      <c r="Z8" s="73">
        <v>14188176.65472302</v>
      </c>
      <c r="AA8" s="73">
        <v>1029023.6778996781</v>
      </c>
      <c r="AB8" s="73">
        <v>1188260.4231610014</v>
      </c>
      <c r="AC8" s="73">
        <v>950263.54672600375</v>
      </c>
      <c r="AD8" s="73">
        <v>51925.233689999695</v>
      </c>
      <c r="AE8" s="73">
        <v>2190449.2035770048</v>
      </c>
      <c r="AF8" s="73">
        <v>98572.615001075275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380467.01624000003</v>
      </c>
      <c r="AM8" s="73">
        <v>0</v>
      </c>
      <c r="AN8" s="73">
        <v>128105.12</v>
      </c>
      <c r="AO8" s="73">
        <v>508572.13624000002</v>
      </c>
      <c r="AP8" s="73">
        <v>453866.68400000001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1470658.8888290026</v>
      </c>
      <c r="BG8" s="73">
        <v>7263.0162029999992</v>
      </c>
      <c r="BH8" s="73">
        <v>1094.6279999999999</v>
      </c>
      <c r="BI8" s="73">
        <v>1479016.5330320026</v>
      </c>
      <c r="BJ8" s="73">
        <v>294534.53415066662</v>
      </c>
      <c r="BK8" s="73">
        <v>10658907.877989009</v>
      </c>
      <c r="BL8" s="73">
        <v>6932819.1089790268</v>
      </c>
      <c r="BM8" s="73">
        <v>23217.863010000001</v>
      </c>
      <c r="BN8" s="73">
        <v>17614944.849978037</v>
      </c>
      <c r="BO8" s="73">
        <v>12071430.394621959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1394205.3578819998</v>
      </c>
      <c r="BV8" s="73">
        <v>140</v>
      </c>
      <c r="BW8" s="73">
        <v>1584</v>
      </c>
      <c r="BX8" s="73">
        <v>1395929.3578819998</v>
      </c>
      <c r="BY8" s="73">
        <v>1183607.8882980002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5423801.3424040005</v>
      </c>
      <c r="CF8" s="73">
        <v>333810.1431169993</v>
      </c>
      <c r="CG8" s="73">
        <v>3323.4574999999995</v>
      </c>
      <c r="CH8" s="73">
        <v>5760934.9430209994</v>
      </c>
      <c r="CI8" s="73">
        <v>3787813.9216922587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27271460.319218025</v>
      </c>
      <c r="CP8" s="73">
        <f t="shared" si="1"/>
        <v>19183975.99985503</v>
      </c>
      <c r="CQ8" s="73">
        <f t="shared" si="2"/>
        <v>1473683.1175220003</v>
      </c>
      <c r="CR8" s="73">
        <f t="shared" si="3"/>
        <v>47929119.43659506</v>
      </c>
      <c r="CS8" s="73">
        <f t="shared" si="4"/>
        <v>19328047.804090694</v>
      </c>
    </row>
    <row r="9" spans="1:97" ht="24.95" customHeight="1" x14ac:dyDescent="0.2">
      <c r="A9" s="53">
        <v>3</v>
      </c>
      <c r="B9" s="72" t="s">
        <v>88</v>
      </c>
      <c r="C9" s="73">
        <v>193405.30060100075</v>
      </c>
      <c r="D9" s="73">
        <v>430.54184399999997</v>
      </c>
      <c r="E9" s="73">
        <v>319650.87635500502</v>
      </c>
      <c r="F9" s="73">
        <v>513486.71880000574</v>
      </c>
      <c r="G9" s="73">
        <v>0</v>
      </c>
      <c r="H9" s="73">
        <v>0</v>
      </c>
      <c r="I9" s="73">
        <v>979134.31235112622</v>
      </c>
      <c r="J9" s="73">
        <v>0</v>
      </c>
      <c r="K9" s="73">
        <v>979134.31235112622</v>
      </c>
      <c r="L9" s="73">
        <v>0</v>
      </c>
      <c r="M9" s="73">
        <v>184463.78516900374</v>
      </c>
      <c r="N9" s="73">
        <v>949.79384699999946</v>
      </c>
      <c r="O9" s="73">
        <v>34565.47332300002</v>
      </c>
      <c r="P9" s="73">
        <v>219979.05233900374</v>
      </c>
      <c r="Q9" s="73">
        <v>0</v>
      </c>
      <c r="R9" s="73">
        <v>19429096.232597489</v>
      </c>
      <c r="S9" s="73">
        <v>882163.83897999814</v>
      </c>
      <c r="T9" s="73">
        <v>6923841.0615187641</v>
      </c>
      <c r="U9" s="73">
        <v>27235101.133096248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19806965.318367492</v>
      </c>
      <c r="CP9" s="73">
        <f t="shared" si="1"/>
        <v>1862678.4870221242</v>
      </c>
      <c r="CQ9" s="73">
        <f t="shared" si="2"/>
        <v>7278057.4111967692</v>
      </c>
      <c r="CR9" s="73">
        <f t="shared" si="3"/>
        <v>28947701.216586385</v>
      </c>
      <c r="CS9" s="73">
        <f t="shared" si="4"/>
        <v>0</v>
      </c>
    </row>
    <row r="10" spans="1:97" ht="24.95" customHeight="1" x14ac:dyDescent="0.2">
      <c r="A10" s="53">
        <v>4</v>
      </c>
      <c r="B10" s="72" t="s">
        <v>79</v>
      </c>
      <c r="C10" s="73">
        <v>98881.40880000405</v>
      </c>
      <c r="D10" s="73">
        <v>316.97770000000003</v>
      </c>
      <c r="E10" s="73">
        <v>2493472.8562018154</v>
      </c>
      <c r="F10" s="73">
        <v>2592671.2427018196</v>
      </c>
      <c r="G10" s="73">
        <v>0</v>
      </c>
      <c r="H10" s="73">
        <v>107651.86549999913</v>
      </c>
      <c r="I10" s="73">
        <v>10610.3897</v>
      </c>
      <c r="J10" s="73">
        <v>1881247.5155978529</v>
      </c>
      <c r="K10" s="73">
        <v>1999509.770797852</v>
      </c>
      <c r="L10" s="73">
        <v>0</v>
      </c>
      <c r="M10" s="73">
        <v>124373.58463282028</v>
      </c>
      <c r="N10" s="73">
        <v>2211.2518287671232</v>
      </c>
      <c r="O10" s="73">
        <v>56385.402800000025</v>
      </c>
      <c r="P10" s="73">
        <v>182970.23926158744</v>
      </c>
      <c r="Q10" s="73">
        <v>0</v>
      </c>
      <c r="R10" s="73">
        <v>3072040.9930000361</v>
      </c>
      <c r="S10" s="73">
        <v>317095.48499999999</v>
      </c>
      <c r="T10" s="73">
        <v>18178916.859284367</v>
      </c>
      <c r="U10" s="73">
        <v>21568053.337284405</v>
      </c>
      <c r="V10" s="73">
        <v>0</v>
      </c>
      <c r="W10" s="73">
        <v>112464.57659820544</v>
      </c>
      <c r="X10" s="73">
        <v>108348.5897976688</v>
      </c>
      <c r="Y10" s="73">
        <v>177593.78556838643</v>
      </c>
      <c r="Z10" s="73">
        <v>398406.95196426066</v>
      </c>
      <c r="AA10" s="73">
        <v>0</v>
      </c>
      <c r="AB10" s="73">
        <v>16808.790827602741</v>
      </c>
      <c r="AC10" s="73">
        <v>9040.7728921744947</v>
      </c>
      <c r="AD10" s="73">
        <v>19097.450827747012</v>
      </c>
      <c r="AE10" s="73">
        <v>44947.014547524246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3532221.2193586677</v>
      </c>
      <c r="CP10" s="73">
        <f t="shared" si="1"/>
        <v>447623.46691861039</v>
      </c>
      <c r="CQ10" s="73">
        <f t="shared" si="2"/>
        <v>22806713.870280169</v>
      </c>
      <c r="CR10" s="73">
        <f t="shared" si="3"/>
        <v>26786558.556557447</v>
      </c>
      <c r="CS10" s="73">
        <f t="shared" si="4"/>
        <v>0</v>
      </c>
    </row>
    <row r="11" spans="1:97" ht="24.95" customHeight="1" x14ac:dyDescent="0.2">
      <c r="A11" s="53">
        <v>5</v>
      </c>
      <c r="B11" s="72" t="s">
        <v>80</v>
      </c>
      <c r="C11" s="73">
        <v>63639.093652999996</v>
      </c>
      <c r="D11" s="73">
        <v>0</v>
      </c>
      <c r="E11" s="73">
        <v>0</v>
      </c>
      <c r="F11" s="73">
        <v>63639.093652999996</v>
      </c>
      <c r="G11" s="73">
        <v>31742.7</v>
      </c>
      <c r="H11" s="73">
        <v>1323.4</v>
      </c>
      <c r="I11" s="73">
        <v>103226.37</v>
      </c>
      <c r="J11" s="73">
        <v>0</v>
      </c>
      <c r="K11" s="73">
        <v>104549.76999999999</v>
      </c>
      <c r="L11" s="73">
        <v>0</v>
      </c>
      <c r="M11" s="73">
        <v>127790.92</v>
      </c>
      <c r="N11" s="73">
        <v>103038.87</v>
      </c>
      <c r="O11" s="73">
        <v>0</v>
      </c>
      <c r="P11" s="73">
        <v>230829.78999999998</v>
      </c>
      <c r="Q11" s="73">
        <v>42096.06</v>
      </c>
      <c r="R11" s="73">
        <v>9680801.1199999992</v>
      </c>
      <c r="S11" s="73">
        <v>402524.07</v>
      </c>
      <c r="T11" s="73">
        <v>1750333.2201940001</v>
      </c>
      <c r="U11" s="73">
        <v>11833658.410194</v>
      </c>
      <c r="V11" s="73">
        <v>0</v>
      </c>
      <c r="W11" s="73">
        <v>673417.82</v>
      </c>
      <c r="X11" s="73">
        <v>501033.75</v>
      </c>
      <c r="Y11" s="73">
        <v>5537.88</v>
      </c>
      <c r="Z11" s="73">
        <v>1179989.4499999997</v>
      </c>
      <c r="AA11" s="73">
        <v>0</v>
      </c>
      <c r="AB11" s="73">
        <v>81563.86</v>
      </c>
      <c r="AC11" s="73">
        <v>73364.710000000006</v>
      </c>
      <c r="AD11" s="73">
        <v>1065</v>
      </c>
      <c r="AE11" s="73">
        <v>155993.57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303683.69</v>
      </c>
      <c r="AM11" s="73">
        <v>0</v>
      </c>
      <c r="AN11" s="73">
        <v>0</v>
      </c>
      <c r="AO11" s="73">
        <v>303683.69</v>
      </c>
      <c r="AP11" s="73">
        <v>296122.03000000003</v>
      </c>
      <c r="AQ11" s="73">
        <v>638163.35</v>
      </c>
      <c r="AR11" s="73">
        <v>0</v>
      </c>
      <c r="AS11" s="73">
        <v>0</v>
      </c>
      <c r="AT11" s="73">
        <v>638163.35</v>
      </c>
      <c r="AU11" s="73">
        <v>573669.96937499999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119602.16</v>
      </c>
      <c r="BG11" s="73">
        <v>716.45781399999998</v>
      </c>
      <c r="BH11" s="73">
        <v>0</v>
      </c>
      <c r="BI11" s="73">
        <v>120318.617814</v>
      </c>
      <c r="BJ11" s="73">
        <v>0</v>
      </c>
      <c r="BK11" s="73">
        <v>951509.38</v>
      </c>
      <c r="BL11" s="73">
        <v>664864.07999999996</v>
      </c>
      <c r="BM11" s="73">
        <v>0</v>
      </c>
      <c r="BN11" s="73">
        <v>1616373.46</v>
      </c>
      <c r="BO11" s="73">
        <v>392135.38</v>
      </c>
      <c r="BP11" s="73">
        <v>19417.23</v>
      </c>
      <c r="BQ11" s="73">
        <v>30979.35</v>
      </c>
      <c r="BR11" s="73">
        <v>75</v>
      </c>
      <c r="BS11" s="73">
        <v>50471.58</v>
      </c>
      <c r="BT11" s="73">
        <v>1518.76</v>
      </c>
      <c r="BU11" s="73">
        <v>910848.23</v>
      </c>
      <c r="BV11" s="73">
        <v>832.1</v>
      </c>
      <c r="BW11" s="73">
        <v>390</v>
      </c>
      <c r="BX11" s="73">
        <v>912070.33</v>
      </c>
      <c r="BY11" s="73">
        <v>673445.52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349341.81</v>
      </c>
      <c r="CF11" s="73">
        <v>57669.03</v>
      </c>
      <c r="CG11" s="73">
        <v>2065</v>
      </c>
      <c r="CH11" s="73">
        <v>409075.83999999997</v>
      </c>
      <c r="CI11" s="73">
        <v>106721.34802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13921102.063653</v>
      </c>
      <c r="CP11" s="73">
        <f t="shared" si="1"/>
        <v>1938248.7878140004</v>
      </c>
      <c r="CQ11" s="73">
        <f t="shared" si="2"/>
        <v>1759466.1001939999</v>
      </c>
      <c r="CR11" s="73">
        <f t="shared" si="3"/>
        <v>17618816.951660998</v>
      </c>
      <c r="CS11" s="73">
        <f t="shared" si="4"/>
        <v>2117451.767395</v>
      </c>
    </row>
    <row r="12" spans="1:97" ht="24.95" customHeight="1" x14ac:dyDescent="0.2">
      <c r="A12" s="53">
        <v>6</v>
      </c>
      <c r="B12" s="72" t="s">
        <v>82</v>
      </c>
      <c r="C12" s="73">
        <v>198807.81571600115</v>
      </c>
      <c r="D12" s="73">
        <v>0</v>
      </c>
      <c r="E12" s="73">
        <v>50699.94999999884</v>
      </c>
      <c r="F12" s="73">
        <v>249507.76571599999</v>
      </c>
      <c r="G12" s="73">
        <v>166744.085716</v>
      </c>
      <c r="H12" s="73">
        <v>65808.23</v>
      </c>
      <c r="I12" s="73">
        <v>8420.4</v>
      </c>
      <c r="J12" s="73">
        <v>4496.3</v>
      </c>
      <c r="K12" s="73">
        <v>78724.929999999993</v>
      </c>
      <c r="L12" s="73">
        <v>2701.1385060000002</v>
      </c>
      <c r="M12" s="73">
        <v>125389.4118950001</v>
      </c>
      <c r="N12" s="73">
        <v>20601.124500000009</v>
      </c>
      <c r="O12" s="73">
        <v>44340.809999999896</v>
      </c>
      <c r="P12" s="73">
        <v>190331.346395</v>
      </c>
      <c r="Q12" s="73">
        <v>19644.367839837101</v>
      </c>
      <c r="R12" s="73">
        <v>5490003.4541270249</v>
      </c>
      <c r="S12" s="73">
        <v>31065.98000000001</v>
      </c>
      <c r="T12" s="73">
        <v>2431868.5068999738</v>
      </c>
      <c r="U12" s="73">
        <v>7952937.9410269987</v>
      </c>
      <c r="V12" s="73">
        <v>0</v>
      </c>
      <c r="W12" s="73">
        <v>1012688.598346999</v>
      </c>
      <c r="X12" s="73">
        <v>839618.42100000032</v>
      </c>
      <c r="Y12" s="73">
        <v>526546.30040000065</v>
      </c>
      <c r="Z12" s="73">
        <v>2378853.319747</v>
      </c>
      <c r="AA12" s="73">
        <v>130813.49975665638</v>
      </c>
      <c r="AB12" s="73">
        <v>230570.14979199998</v>
      </c>
      <c r="AC12" s="73">
        <v>110674.63619999998</v>
      </c>
      <c r="AD12" s="73">
        <v>51794.768000000018</v>
      </c>
      <c r="AE12" s="73">
        <v>393039.553992</v>
      </c>
      <c r="AF12" s="73">
        <v>35136.091491565101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164.09304620739999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12264.73</v>
      </c>
      <c r="AW12" s="73">
        <v>0</v>
      </c>
      <c r="AX12" s="73">
        <v>0</v>
      </c>
      <c r="AY12" s="73">
        <v>12264.73</v>
      </c>
      <c r="AZ12" s="73">
        <v>639.98370087599994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101130.769202</v>
      </c>
      <c r="BG12" s="73">
        <v>62255.313900000001</v>
      </c>
      <c r="BH12" s="73">
        <v>0</v>
      </c>
      <c r="BI12" s="73">
        <v>163386.083102</v>
      </c>
      <c r="BJ12" s="73">
        <v>44385.525002023402</v>
      </c>
      <c r="BK12" s="73">
        <v>1957175.4071710003</v>
      </c>
      <c r="BL12" s="73">
        <v>47462.503499999999</v>
      </c>
      <c r="BM12" s="73">
        <v>0</v>
      </c>
      <c r="BN12" s="73">
        <v>2004637.9106710004</v>
      </c>
      <c r="BO12" s="73">
        <v>1540553.3173588847</v>
      </c>
      <c r="BP12" s="73">
        <v>190151.58843600002</v>
      </c>
      <c r="BQ12" s="73">
        <v>0</v>
      </c>
      <c r="BR12" s="73">
        <v>0</v>
      </c>
      <c r="BS12" s="73">
        <v>190151.58843600002</v>
      </c>
      <c r="BT12" s="73">
        <v>170881.88644052632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587547.97375899996</v>
      </c>
      <c r="CF12" s="73">
        <v>4039.6179999999999</v>
      </c>
      <c r="CG12" s="73">
        <v>27000</v>
      </c>
      <c r="CH12" s="73">
        <v>618587.59175899997</v>
      </c>
      <c r="CI12" s="73">
        <v>499693.91200832499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9971538.1284450237</v>
      </c>
      <c r="CP12" s="73">
        <f t="shared" si="1"/>
        <v>1124137.9971000005</v>
      </c>
      <c r="CQ12" s="73">
        <f t="shared" si="2"/>
        <v>3136746.6352999732</v>
      </c>
      <c r="CR12" s="73">
        <f t="shared" si="3"/>
        <v>14232422.760845002</v>
      </c>
      <c r="CS12" s="73">
        <f t="shared" si="4"/>
        <v>2611357.9008669015</v>
      </c>
    </row>
    <row r="13" spans="1:97" ht="24.95" customHeight="1" x14ac:dyDescent="0.2">
      <c r="A13" s="53">
        <v>7</v>
      </c>
      <c r="B13" s="72" t="s">
        <v>83</v>
      </c>
      <c r="C13" s="73">
        <v>15876.76</v>
      </c>
      <c r="D13" s="73">
        <v>55328.57</v>
      </c>
      <c r="E13" s="73">
        <v>216531.08</v>
      </c>
      <c r="F13" s="73">
        <v>287736.40999999997</v>
      </c>
      <c r="G13" s="73">
        <v>0</v>
      </c>
      <c r="H13" s="73">
        <v>297.7</v>
      </c>
      <c r="I13" s="73">
        <v>81749.47</v>
      </c>
      <c r="J13" s="73">
        <v>280.22000000000003</v>
      </c>
      <c r="K13" s="73">
        <v>82327.39</v>
      </c>
      <c r="L13" s="73">
        <v>2450.8855484927985</v>
      </c>
      <c r="M13" s="73">
        <v>40642.130000000005</v>
      </c>
      <c r="N13" s="73">
        <v>7208.33</v>
      </c>
      <c r="O13" s="73">
        <v>43350.49</v>
      </c>
      <c r="P13" s="73">
        <v>91200.950000000012</v>
      </c>
      <c r="Q13" s="73">
        <v>0</v>
      </c>
      <c r="R13" s="73">
        <v>680715.97</v>
      </c>
      <c r="S13" s="73">
        <v>123040.08</v>
      </c>
      <c r="T13" s="73">
        <v>2819368.21</v>
      </c>
      <c r="U13" s="73">
        <v>3623124.26</v>
      </c>
      <c r="V13" s="73">
        <v>0</v>
      </c>
      <c r="W13" s="73">
        <v>502917.68</v>
      </c>
      <c r="X13" s="73">
        <v>390535.04</v>
      </c>
      <c r="Y13" s="73">
        <v>543744.52</v>
      </c>
      <c r="Z13" s="73">
        <v>1437197.24</v>
      </c>
      <c r="AA13" s="73">
        <v>0</v>
      </c>
      <c r="AB13" s="73">
        <v>90302.09</v>
      </c>
      <c r="AC13" s="73">
        <v>41291.39</v>
      </c>
      <c r="AD13" s="73">
        <v>7234.46</v>
      </c>
      <c r="AE13" s="73">
        <v>138827.93999999997</v>
      </c>
      <c r="AF13" s="73">
        <v>16045.96217230137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559037</v>
      </c>
      <c r="AM13" s="73">
        <v>0</v>
      </c>
      <c r="AN13" s="73">
        <v>0</v>
      </c>
      <c r="AO13" s="73">
        <v>559037</v>
      </c>
      <c r="AP13" s="73">
        <v>478720.27120352245</v>
      </c>
      <c r="AQ13" s="73">
        <v>456107.06</v>
      </c>
      <c r="AR13" s="73">
        <v>0</v>
      </c>
      <c r="AS13" s="73">
        <v>1111987.82</v>
      </c>
      <c r="AT13" s="73">
        <v>1568094.8800000001</v>
      </c>
      <c r="AU13" s="73">
        <v>862828.92596647749</v>
      </c>
      <c r="AV13" s="73">
        <v>0</v>
      </c>
      <c r="AW13" s="73">
        <v>0</v>
      </c>
      <c r="AX13" s="73">
        <v>24064.54</v>
      </c>
      <c r="AY13" s="73">
        <v>24064.54</v>
      </c>
      <c r="AZ13" s="73">
        <v>12032.269999999999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160177.14000000001</v>
      </c>
      <c r="BG13" s="73">
        <v>334.44</v>
      </c>
      <c r="BH13" s="73">
        <v>20</v>
      </c>
      <c r="BI13" s="73">
        <v>160531.58000000002</v>
      </c>
      <c r="BJ13" s="73">
        <v>55897.38280342261</v>
      </c>
      <c r="BK13" s="73">
        <v>2820031.5</v>
      </c>
      <c r="BL13" s="73">
        <v>63671.95</v>
      </c>
      <c r="BM13" s="73">
        <v>129443.91</v>
      </c>
      <c r="BN13" s="73">
        <v>3013147.3600000003</v>
      </c>
      <c r="BO13" s="73">
        <v>1990732.5894271783</v>
      </c>
      <c r="BP13" s="73">
        <v>193259.83</v>
      </c>
      <c r="BQ13" s="73">
        <v>46227.86</v>
      </c>
      <c r="BR13" s="73">
        <v>0</v>
      </c>
      <c r="BS13" s="73">
        <v>239487.69</v>
      </c>
      <c r="BT13" s="73">
        <v>125061.71066832877</v>
      </c>
      <c r="BU13" s="73">
        <v>224335.53</v>
      </c>
      <c r="BV13" s="73">
        <v>0</v>
      </c>
      <c r="BW13" s="73">
        <v>730.45</v>
      </c>
      <c r="BX13" s="73">
        <v>225065.98</v>
      </c>
      <c r="BY13" s="73">
        <v>149513.27788282934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778895.73</v>
      </c>
      <c r="CF13" s="73">
        <v>5299.12</v>
      </c>
      <c r="CG13" s="73">
        <v>104474.92</v>
      </c>
      <c r="CH13" s="73">
        <v>888669.77</v>
      </c>
      <c r="CI13" s="73">
        <v>529658.72493339842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6522596.120000001</v>
      </c>
      <c r="CP13" s="73">
        <f t="shared" si="1"/>
        <v>814686.24999999988</v>
      </c>
      <c r="CQ13" s="73">
        <f t="shared" si="2"/>
        <v>5001230.62</v>
      </c>
      <c r="CR13" s="73">
        <f t="shared" si="3"/>
        <v>12338512.99</v>
      </c>
      <c r="CS13" s="73">
        <f t="shared" si="4"/>
        <v>4222942.0006059511</v>
      </c>
    </row>
    <row r="14" spans="1:97" ht="24.95" customHeight="1" x14ac:dyDescent="0.2">
      <c r="A14" s="53">
        <v>8</v>
      </c>
      <c r="B14" s="72" t="s">
        <v>89</v>
      </c>
      <c r="C14" s="73">
        <v>2486737.0548949502</v>
      </c>
      <c r="D14" s="73">
        <v>0</v>
      </c>
      <c r="E14" s="73">
        <v>0</v>
      </c>
      <c r="F14" s="73">
        <v>2486737.0548949502</v>
      </c>
      <c r="G14" s="73">
        <v>683701.52498432156</v>
      </c>
      <c r="H14" s="73">
        <v>0</v>
      </c>
      <c r="I14" s="73">
        <v>21521.394520549999</v>
      </c>
      <c r="J14" s="73">
        <v>30</v>
      </c>
      <c r="K14" s="73">
        <v>21551.394520549999</v>
      </c>
      <c r="L14" s="73">
        <v>0</v>
      </c>
      <c r="M14" s="73">
        <v>82974.596554487929</v>
      </c>
      <c r="N14" s="73">
        <v>122682.22800409401</v>
      </c>
      <c r="O14" s="73">
        <v>16174.489684009981</v>
      </c>
      <c r="P14" s="73">
        <v>221831.31424259191</v>
      </c>
      <c r="Q14" s="73">
        <v>9030.9569780014899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1149768.623900207</v>
      </c>
      <c r="X14" s="73">
        <v>3526879.3620830355</v>
      </c>
      <c r="Y14" s="73">
        <v>898476.56016532821</v>
      </c>
      <c r="Z14" s="73">
        <v>5575124.5461485703</v>
      </c>
      <c r="AA14" s="73">
        <v>829418.94486348785</v>
      </c>
      <c r="AB14" s="73">
        <v>122537.54235969426</v>
      </c>
      <c r="AC14" s="73">
        <v>397852.06170378265</v>
      </c>
      <c r="AD14" s="73">
        <v>38855.09916679997</v>
      </c>
      <c r="AE14" s="73">
        <v>559244.70323027682</v>
      </c>
      <c r="AF14" s="73">
        <v>102305.97711677043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87443.646851000085</v>
      </c>
      <c r="BG14" s="73">
        <v>796.79600000000028</v>
      </c>
      <c r="BH14" s="73">
        <v>0</v>
      </c>
      <c r="BI14" s="73">
        <v>88240.442851000087</v>
      </c>
      <c r="BJ14" s="73">
        <v>6419.4450118299283</v>
      </c>
      <c r="BK14" s="73">
        <v>1063532.8527479093</v>
      </c>
      <c r="BL14" s="73">
        <v>77913.452286799962</v>
      </c>
      <c r="BM14" s="73">
        <v>0</v>
      </c>
      <c r="BN14" s="73">
        <v>1141446.3050347092</v>
      </c>
      <c r="BO14" s="73">
        <v>203495.7977152465</v>
      </c>
      <c r="BP14" s="73">
        <v>8630.25</v>
      </c>
      <c r="BQ14" s="73">
        <v>0</v>
      </c>
      <c r="BR14" s="73">
        <v>0</v>
      </c>
      <c r="BS14" s="73">
        <v>8630.25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339172.88445991126</v>
      </c>
      <c r="CB14" s="73">
        <v>0</v>
      </c>
      <c r="CC14" s="73">
        <v>339172.88445991126</v>
      </c>
      <c r="CD14" s="73">
        <v>0</v>
      </c>
      <c r="CE14" s="73">
        <v>138916.0546174401</v>
      </c>
      <c r="CF14" s="73">
        <v>0</v>
      </c>
      <c r="CG14" s="73">
        <v>0</v>
      </c>
      <c r="CH14" s="73">
        <v>138916.0546174401</v>
      </c>
      <c r="CI14" s="73">
        <v>9693.3233303425041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5140540.6219256893</v>
      </c>
      <c r="CP14" s="73">
        <f t="shared" si="1"/>
        <v>4486818.1790581737</v>
      </c>
      <c r="CQ14" s="73">
        <f t="shared" si="2"/>
        <v>953536.14901613805</v>
      </c>
      <c r="CR14" s="73">
        <f t="shared" si="3"/>
        <v>10580894.949999999</v>
      </c>
      <c r="CS14" s="73">
        <f t="shared" si="4"/>
        <v>1844065.9700000002</v>
      </c>
    </row>
    <row r="15" spans="1:97" ht="24.95" customHeight="1" x14ac:dyDescent="0.2">
      <c r="A15" s="53">
        <v>9</v>
      </c>
      <c r="B15" s="72" t="s">
        <v>84</v>
      </c>
      <c r="C15" s="73">
        <v>5926.9</v>
      </c>
      <c r="D15" s="73">
        <v>978.88000000000011</v>
      </c>
      <c r="E15" s="73">
        <v>147627.01</v>
      </c>
      <c r="F15" s="73">
        <v>154532.79</v>
      </c>
      <c r="G15" s="73">
        <v>0</v>
      </c>
      <c r="H15" s="73">
        <v>433.68000000000023</v>
      </c>
      <c r="I15" s="73">
        <v>10814.250000000002</v>
      </c>
      <c r="J15" s="73">
        <v>4650.7699999999995</v>
      </c>
      <c r="K15" s="73">
        <v>15898.7</v>
      </c>
      <c r="L15" s="73">
        <v>0</v>
      </c>
      <c r="M15" s="73">
        <v>1139.5650000000001</v>
      </c>
      <c r="N15" s="73">
        <v>1332.7876339999998</v>
      </c>
      <c r="O15" s="73">
        <v>137342.16</v>
      </c>
      <c r="P15" s="73">
        <v>139814.51263400001</v>
      </c>
      <c r="Q15" s="73">
        <v>32337.177322300005</v>
      </c>
      <c r="R15" s="73">
        <v>200805.67999999993</v>
      </c>
      <c r="S15" s="73">
        <v>34098.339999999997</v>
      </c>
      <c r="T15" s="73">
        <v>1794663.7000000002</v>
      </c>
      <c r="U15" s="73">
        <v>2029567.7200000002</v>
      </c>
      <c r="V15" s="73">
        <v>0</v>
      </c>
      <c r="W15" s="73">
        <v>78039.421996999998</v>
      </c>
      <c r="X15" s="73">
        <v>91916.987106</v>
      </c>
      <c r="Y15" s="73">
        <v>2236495.7399999998</v>
      </c>
      <c r="Z15" s="73">
        <v>2406452.1491029998</v>
      </c>
      <c r="AA15" s="73">
        <v>1039011.9360705002</v>
      </c>
      <c r="AB15" s="73">
        <v>17396.955643999998</v>
      </c>
      <c r="AC15" s="73">
        <v>20527.800951999998</v>
      </c>
      <c r="AD15" s="73">
        <v>451911.92</v>
      </c>
      <c r="AE15" s="73">
        <v>489836.67659599998</v>
      </c>
      <c r="AF15" s="73">
        <v>169518.67023939997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57637</v>
      </c>
      <c r="AM15" s="73">
        <v>0</v>
      </c>
      <c r="AN15" s="73">
        <v>0</v>
      </c>
      <c r="AO15" s="73">
        <v>57637</v>
      </c>
      <c r="AP15" s="73">
        <v>54284.175000000003</v>
      </c>
      <c r="AQ15" s="73">
        <v>10512.720000000001</v>
      </c>
      <c r="AR15" s="73">
        <v>0</v>
      </c>
      <c r="AS15" s="73">
        <v>0</v>
      </c>
      <c r="AT15" s="73">
        <v>10512.720000000001</v>
      </c>
      <c r="AU15" s="73">
        <v>8890.8369249999996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55956.714039999984</v>
      </c>
      <c r="BG15" s="73">
        <v>539.73829999999998</v>
      </c>
      <c r="BH15" s="73">
        <v>0</v>
      </c>
      <c r="BI15" s="73">
        <v>56496.452339999982</v>
      </c>
      <c r="BJ15" s="73">
        <v>19469.795000000002</v>
      </c>
      <c r="BK15" s="73">
        <v>32658.6</v>
      </c>
      <c r="BL15" s="73">
        <v>87187.391999999993</v>
      </c>
      <c r="BM15" s="73">
        <v>10302</v>
      </c>
      <c r="BN15" s="73">
        <v>130147.992</v>
      </c>
      <c r="BO15" s="73">
        <v>95424.96523989999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59439.381999999998</v>
      </c>
      <c r="BV15" s="73">
        <v>680</v>
      </c>
      <c r="BW15" s="73">
        <v>0</v>
      </c>
      <c r="BX15" s="73">
        <v>60119.381999999998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23455.005605999999</v>
      </c>
      <c r="CF15" s="73">
        <v>0</v>
      </c>
      <c r="CG15" s="73">
        <v>0</v>
      </c>
      <c r="CH15" s="73">
        <v>23455.005605999999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543401.62428699981</v>
      </c>
      <c r="CP15" s="73">
        <f t="shared" si="1"/>
        <v>248076.17599199997</v>
      </c>
      <c r="CQ15" s="73">
        <f t="shared" si="2"/>
        <v>4782993.3</v>
      </c>
      <c r="CR15" s="73">
        <f t="shared" si="3"/>
        <v>5574471.1002789997</v>
      </c>
      <c r="CS15" s="73">
        <f t="shared" si="4"/>
        <v>1418937.5557970998</v>
      </c>
    </row>
    <row r="16" spans="1:97" ht="24.95" customHeight="1" x14ac:dyDescent="0.2">
      <c r="A16" s="53">
        <v>10</v>
      </c>
      <c r="B16" s="72" t="s">
        <v>81</v>
      </c>
      <c r="C16" s="73">
        <v>15432.308158777347</v>
      </c>
      <c r="D16" s="73">
        <v>72870.921029999095</v>
      </c>
      <c r="E16" s="73">
        <v>0</v>
      </c>
      <c r="F16" s="73">
        <v>88303.229188776444</v>
      </c>
      <c r="G16" s="73">
        <v>26685.620493545943</v>
      </c>
      <c r="H16" s="73">
        <v>6988.2914561362122</v>
      </c>
      <c r="I16" s="73">
        <v>293307.40999999997</v>
      </c>
      <c r="J16" s="73">
        <v>0</v>
      </c>
      <c r="K16" s="73">
        <v>300295.70145613619</v>
      </c>
      <c r="L16" s="73">
        <v>160.1519696134956</v>
      </c>
      <c r="M16" s="73">
        <v>34598.910986384581</v>
      </c>
      <c r="N16" s="73">
        <v>6248.7610969287671</v>
      </c>
      <c r="O16" s="73">
        <v>0</v>
      </c>
      <c r="P16" s="73">
        <v>40847.672083313344</v>
      </c>
      <c r="Q16" s="73">
        <v>11694.628348990123</v>
      </c>
      <c r="R16" s="73">
        <v>1859417.043363475</v>
      </c>
      <c r="S16" s="73">
        <v>5713.3920952167082</v>
      </c>
      <c r="T16" s="73">
        <v>0</v>
      </c>
      <c r="U16" s="73">
        <v>1865130.4354586918</v>
      </c>
      <c r="V16" s="73">
        <v>540.49588603736174</v>
      </c>
      <c r="W16" s="73">
        <v>235217.16693105418</v>
      </c>
      <c r="X16" s="73">
        <v>310549.18295989855</v>
      </c>
      <c r="Y16" s="73">
        <v>0</v>
      </c>
      <c r="Z16" s="73">
        <v>545766.3498909527</v>
      </c>
      <c r="AA16" s="73">
        <v>50748.39025527022</v>
      </c>
      <c r="AB16" s="73">
        <v>121061.77143414418</v>
      </c>
      <c r="AC16" s="73">
        <v>39288.157335502561</v>
      </c>
      <c r="AD16" s="73">
        <v>0</v>
      </c>
      <c r="AE16" s="73">
        <v>160349.92876964674</v>
      </c>
      <c r="AF16" s="73">
        <v>57525.589515067266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626477.54583337181</v>
      </c>
      <c r="AM16" s="73">
        <v>0</v>
      </c>
      <c r="AN16" s="73">
        <v>0</v>
      </c>
      <c r="AO16" s="73">
        <v>626477.54583337181</v>
      </c>
      <c r="AP16" s="73">
        <v>579849.08389765758</v>
      </c>
      <c r="AQ16" s="73">
        <v>64678.232309840721</v>
      </c>
      <c r="AR16" s="73">
        <v>0</v>
      </c>
      <c r="AS16" s="73">
        <v>0</v>
      </c>
      <c r="AT16" s="73">
        <v>64678.232309840721</v>
      </c>
      <c r="AU16" s="73">
        <v>52673.217877697869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83091.378174935788</v>
      </c>
      <c r="BG16" s="73">
        <v>1294.8513499999999</v>
      </c>
      <c r="BH16" s="73">
        <v>0</v>
      </c>
      <c r="BI16" s="73">
        <v>84386.229524935785</v>
      </c>
      <c r="BJ16" s="73">
        <v>48909.979262906716</v>
      </c>
      <c r="BK16" s="73">
        <v>533554.0860290539</v>
      </c>
      <c r="BL16" s="73">
        <v>827785.93612397485</v>
      </c>
      <c r="BM16" s="73">
        <v>0</v>
      </c>
      <c r="BN16" s="73">
        <v>1361340.0221530288</v>
      </c>
      <c r="BO16" s="73">
        <v>829921.59393169591</v>
      </c>
      <c r="BP16" s="73">
        <v>121167.96341638679</v>
      </c>
      <c r="BQ16" s="73">
        <v>15448.823812154696</v>
      </c>
      <c r="BR16" s="73">
        <v>0</v>
      </c>
      <c r="BS16" s="73">
        <v>136616.78722854148</v>
      </c>
      <c r="BT16" s="73">
        <v>76280.537096669941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77909.984520547951</v>
      </c>
      <c r="CF16" s="73">
        <v>6224.2739726027394</v>
      </c>
      <c r="CG16" s="73">
        <v>0</v>
      </c>
      <c r="CH16" s="73">
        <v>84134.258493150686</v>
      </c>
      <c r="CI16" s="73">
        <v>63195.707999999984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3779594.682614109</v>
      </c>
      <c r="CP16" s="73">
        <f t="shared" si="1"/>
        <v>1578731.7097762779</v>
      </c>
      <c r="CQ16" s="73">
        <f t="shared" si="2"/>
        <v>0</v>
      </c>
      <c r="CR16" s="73">
        <f t="shared" si="3"/>
        <v>5358326.3923903862</v>
      </c>
      <c r="CS16" s="73">
        <f t="shared" si="4"/>
        <v>1798184.9965351527</v>
      </c>
    </row>
    <row r="17" spans="1:97" ht="24.95" customHeight="1" x14ac:dyDescent="0.2">
      <c r="A17" s="53">
        <v>11</v>
      </c>
      <c r="B17" s="72" t="s">
        <v>49</v>
      </c>
      <c r="C17" s="73">
        <v>1793.8836000000001</v>
      </c>
      <c r="D17" s="73">
        <v>0</v>
      </c>
      <c r="E17" s="73">
        <v>0</v>
      </c>
      <c r="F17" s="73">
        <v>1793.8836000000001</v>
      </c>
      <c r="G17" s="73">
        <v>0</v>
      </c>
      <c r="H17" s="73">
        <v>94</v>
      </c>
      <c r="I17" s="73">
        <v>8462.5</v>
      </c>
      <c r="J17" s="73">
        <v>0</v>
      </c>
      <c r="K17" s="73">
        <v>8556.5</v>
      </c>
      <c r="L17" s="73">
        <v>0</v>
      </c>
      <c r="M17" s="73">
        <v>25726.803100000001</v>
      </c>
      <c r="N17" s="73">
        <v>3533</v>
      </c>
      <c r="O17" s="73">
        <v>0</v>
      </c>
      <c r="P17" s="73">
        <v>29259.803100000001</v>
      </c>
      <c r="Q17" s="73">
        <v>79.040000000000006</v>
      </c>
      <c r="R17" s="73">
        <v>748674.33330000017</v>
      </c>
      <c r="S17" s="73">
        <v>732</v>
      </c>
      <c r="T17" s="73">
        <v>0</v>
      </c>
      <c r="U17" s="73">
        <v>749406.33330000017</v>
      </c>
      <c r="V17" s="73">
        <v>46545.824999999997</v>
      </c>
      <c r="W17" s="73">
        <v>371810</v>
      </c>
      <c r="X17" s="73">
        <v>196515</v>
      </c>
      <c r="Y17" s="73">
        <v>0</v>
      </c>
      <c r="Z17" s="73">
        <v>568325</v>
      </c>
      <c r="AA17" s="73">
        <v>13325.73</v>
      </c>
      <c r="AB17" s="73">
        <v>109368.11</v>
      </c>
      <c r="AC17" s="73">
        <v>33589</v>
      </c>
      <c r="AD17" s="73">
        <v>0</v>
      </c>
      <c r="AE17" s="73">
        <v>142957.10999999999</v>
      </c>
      <c r="AF17" s="73">
        <v>13106.249999999998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82609.074995999996</v>
      </c>
      <c r="AW17" s="73">
        <v>0</v>
      </c>
      <c r="AX17" s="73">
        <v>0</v>
      </c>
      <c r="AY17" s="73">
        <v>82609.074995999996</v>
      </c>
      <c r="AZ17" s="73">
        <v>53417.323259999997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38774.85</v>
      </c>
      <c r="BG17" s="73">
        <v>0</v>
      </c>
      <c r="BH17" s="73">
        <v>0</v>
      </c>
      <c r="BI17" s="73">
        <v>38774.85</v>
      </c>
      <c r="BJ17" s="73">
        <v>10363.99</v>
      </c>
      <c r="BK17" s="73">
        <v>415337.13999999996</v>
      </c>
      <c r="BL17" s="73">
        <v>6580.89</v>
      </c>
      <c r="BM17" s="73">
        <v>0</v>
      </c>
      <c r="BN17" s="73">
        <v>421918.02999999997</v>
      </c>
      <c r="BO17" s="73">
        <v>186448.75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48491.93</v>
      </c>
      <c r="BV17" s="73">
        <v>1257.54</v>
      </c>
      <c r="BW17" s="73">
        <v>0</v>
      </c>
      <c r="BX17" s="73">
        <v>49749.47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161073.61000000002</v>
      </c>
      <c r="CF17" s="73">
        <v>2908.01</v>
      </c>
      <c r="CG17" s="73">
        <v>0</v>
      </c>
      <c r="CH17" s="73">
        <v>163981.62000000002</v>
      </c>
      <c r="CI17" s="73">
        <v>12612.36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2003753.7349960001</v>
      </c>
      <c r="CP17" s="73">
        <f t="shared" si="1"/>
        <v>253577.94000000003</v>
      </c>
      <c r="CQ17" s="73">
        <f t="shared" si="2"/>
        <v>0</v>
      </c>
      <c r="CR17" s="73">
        <f t="shared" si="3"/>
        <v>2257331.6749959998</v>
      </c>
      <c r="CS17" s="73">
        <f t="shared" si="4"/>
        <v>335899.26825999998</v>
      </c>
    </row>
    <row r="18" spans="1:97" ht="24.95" customHeight="1" x14ac:dyDescent="0.2">
      <c r="A18" s="53">
        <v>12</v>
      </c>
      <c r="B18" s="72" t="s">
        <v>86</v>
      </c>
      <c r="C18" s="73">
        <v>0</v>
      </c>
      <c r="D18" s="73">
        <v>-1209.55</v>
      </c>
      <c r="E18" s="73">
        <v>0</v>
      </c>
      <c r="F18" s="73">
        <v>-1209.55</v>
      </c>
      <c r="G18" s="73">
        <v>0</v>
      </c>
      <c r="H18" s="73">
        <v>2353.5</v>
      </c>
      <c r="I18" s="73">
        <v>1120.7</v>
      </c>
      <c r="J18" s="73">
        <v>63</v>
      </c>
      <c r="K18" s="73">
        <v>3537.2</v>
      </c>
      <c r="L18" s="73">
        <v>0</v>
      </c>
      <c r="M18" s="73">
        <v>-18812.120000000003</v>
      </c>
      <c r="N18" s="73">
        <v>122.07000000000002</v>
      </c>
      <c r="O18" s="73">
        <v>3813.12</v>
      </c>
      <c r="P18" s="73">
        <v>-14876.930000000004</v>
      </c>
      <c r="Q18" s="73">
        <v>-22041.182276940985</v>
      </c>
      <c r="R18" s="73">
        <v>815880.36</v>
      </c>
      <c r="S18" s="73">
        <v>250117.9</v>
      </c>
      <c r="T18" s="73">
        <v>29802.46</v>
      </c>
      <c r="U18" s="73">
        <v>1095800.72</v>
      </c>
      <c r="V18" s="73">
        <v>0</v>
      </c>
      <c r="W18" s="73">
        <v>257207.25</v>
      </c>
      <c r="X18" s="73">
        <v>15077.56</v>
      </c>
      <c r="Y18" s="73">
        <v>44257.8</v>
      </c>
      <c r="Z18" s="73">
        <v>316542.61</v>
      </c>
      <c r="AA18" s="73">
        <v>169880.12488309576</v>
      </c>
      <c r="AB18" s="73">
        <v>19641.740000000002</v>
      </c>
      <c r="AC18" s="73">
        <v>1598.32</v>
      </c>
      <c r="AD18" s="73">
        <v>6047.99</v>
      </c>
      <c r="AE18" s="73">
        <v>27288.050000000003</v>
      </c>
      <c r="AF18" s="73">
        <v>8136.1121970684926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-8983.5300000000007</v>
      </c>
      <c r="AM18" s="73">
        <v>0</v>
      </c>
      <c r="AN18" s="73">
        <v>0</v>
      </c>
      <c r="AO18" s="73">
        <v>-8983.5300000000007</v>
      </c>
      <c r="AP18" s="73">
        <v>-19465.863109951973</v>
      </c>
      <c r="AQ18" s="73">
        <v>-192726.75</v>
      </c>
      <c r="AR18" s="73">
        <v>0</v>
      </c>
      <c r="AS18" s="73">
        <v>0</v>
      </c>
      <c r="AT18" s="73">
        <v>-192726.75</v>
      </c>
      <c r="AU18" s="73">
        <v>-188198.12542616049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62473.35</v>
      </c>
      <c r="BG18" s="73">
        <v>0</v>
      </c>
      <c r="BH18" s="73">
        <v>0</v>
      </c>
      <c r="BI18" s="73">
        <v>62473.35</v>
      </c>
      <c r="BJ18" s="73">
        <v>50221.821166859241</v>
      </c>
      <c r="BK18" s="73">
        <v>392776.27</v>
      </c>
      <c r="BL18" s="73">
        <v>3433.19</v>
      </c>
      <c r="BM18" s="73">
        <v>4574.8</v>
      </c>
      <c r="BN18" s="73">
        <v>400784.26</v>
      </c>
      <c r="BO18" s="73">
        <v>273524.36916325404</v>
      </c>
      <c r="BP18" s="73">
        <v>744.79</v>
      </c>
      <c r="BQ18" s="73">
        <v>0</v>
      </c>
      <c r="BR18" s="73">
        <v>0</v>
      </c>
      <c r="BS18" s="73">
        <v>744.79</v>
      </c>
      <c r="BT18" s="73">
        <v>0</v>
      </c>
      <c r="BU18" s="73">
        <v>480.37</v>
      </c>
      <c r="BV18" s="73">
        <v>0</v>
      </c>
      <c r="BW18" s="73">
        <v>0</v>
      </c>
      <c r="BX18" s="73">
        <v>480.37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59438.33</v>
      </c>
      <c r="CF18" s="73">
        <v>752.11</v>
      </c>
      <c r="CG18" s="73">
        <v>7390</v>
      </c>
      <c r="CH18" s="73">
        <v>67580.44</v>
      </c>
      <c r="CI18" s="73">
        <v>23556.639712186297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1390473.56</v>
      </c>
      <c r="CP18" s="73">
        <f t="shared" si="1"/>
        <v>271012.3</v>
      </c>
      <c r="CQ18" s="73">
        <f t="shared" si="2"/>
        <v>95949.170000000013</v>
      </c>
      <c r="CR18" s="73">
        <f t="shared" si="3"/>
        <v>1757435.03</v>
      </c>
      <c r="CS18" s="73">
        <f t="shared" si="4"/>
        <v>295613.89630941034</v>
      </c>
    </row>
    <row r="19" spans="1:97" ht="24.95" customHeight="1" x14ac:dyDescent="0.2">
      <c r="A19" s="53">
        <v>13</v>
      </c>
      <c r="B19" s="72" t="s">
        <v>57</v>
      </c>
      <c r="C19" s="73">
        <v>7110.2340760638472</v>
      </c>
      <c r="D19" s="73">
        <v>1362.5383333333332</v>
      </c>
      <c r="E19" s="73">
        <v>740</v>
      </c>
      <c r="F19" s="73">
        <v>9212.772409397181</v>
      </c>
      <c r="G19" s="73">
        <v>5681.8</v>
      </c>
      <c r="H19" s="73">
        <v>584.68000000000029</v>
      </c>
      <c r="I19" s="73">
        <v>0</v>
      </c>
      <c r="J19" s="73">
        <v>0</v>
      </c>
      <c r="K19" s="73">
        <v>584.68000000000029</v>
      </c>
      <c r="L19" s="73">
        <v>0</v>
      </c>
      <c r="M19" s="73">
        <v>7449.238400000012</v>
      </c>
      <c r="N19" s="73">
        <v>1285.048</v>
      </c>
      <c r="O19" s="73">
        <v>370</v>
      </c>
      <c r="P19" s="73">
        <v>9104.2864000000118</v>
      </c>
      <c r="Q19" s="73">
        <v>1369.5988493150701</v>
      </c>
      <c r="R19" s="73">
        <v>344350.50397634413</v>
      </c>
      <c r="S19" s="73">
        <v>161132.89740000002</v>
      </c>
      <c r="T19" s="73">
        <v>44010</v>
      </c>
      <c r="U19" s="73">
        <v>549493.40137634415</v>
      </c>
      <c r="V19" s="73">
        <v>30289.811067999999</v>
      </c>
      <c r="W19" s="73">
        <v>63835.018163825014</v>
      </c>
      <c r="X19" s="73">
        <v>12747.8866</v>
      </c>
      <c r="Y19" s="73">
        <v>0</v>
      </c>
      <c r="Z19" s="73">
        <v>76582.904763825019</v>
      </c>
      <c r="AA19" s="73">
        <v>12400.2998472</v>
      </c>
      <c r="AB19" s="73">
        <v>17008.235000000022</v>
      </c>
      <c r="AC19" s="73">
        <v>2088.6044999999999</v>
      </c>
      <c r="AD19" s="73">
        <v>0</v>
      </c>
      <c r="AE19" s="73">
        <v>19096.839500000024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728715.18347999989</v>
      </c>
      <c r="BL19" s="73">
        <v>1444.98</v>
      </c>
      <c r="BM19" s="73">
        <v>0</v>
      </c>
      <c r="BN19" s="73">
        <v>730160.16347999987</v>
      </c>
      <c r="BO19" s="73">
        <v>179982.632237668</v>
      </c>
      <c r="BP19" s="73">
        <v>139011.7328</v>
      </c>
      <c r="BQ19" s="73">
        <v>0</v>
      </c>
      <c r="BR19" s="73">
        <v>0</v>
      </c>
      <c r="BS19" s="73">
        <v>139011.7328</v>
      </c>
      <c r="BT19" s="73">
        <v>33982.590142667897</v>
      </c>
      <c r="BU19" s="73">
        <v>4610.42</v>
      </c>
      <c r="BV19" s="73">
        <v>0</v>
      </c>
      <c r="BW19" s="73">
        <v>0</v>
      </c>
      <c r="BX19" s="73">
        <v>4610.42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16926.7</v>
      </c>
      <c r="CF19" s="73">
        <v>0</v>
      </c>
      <c r="CG19" s="73">
        <v>0</v>
      </c>
      <c r="CH19" s="73">
        <v>16926.7</v>
      </c>
      <c r="CI19" s="73">
        <v>16503.532500000001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1329601.9458962327</v>
      </c>
      <c r="CP19" s="73">
        <f t="shared" si="1"/>
        <v>180061.95483333335</v>
      </c>
      <c r="CQ19" s="73">
        <f t="shared" si="2"/>
        <v>45120</v>
      </c>
      <c r="CR19" s="73">
        <f t="shared" si="3"/>
        <v>1554783.9007295661</v>
      </c>
      <c r="CS19" s="73">
        <f t="shared" si="4"/>
        <v>280210.26464485098</v>
      </c>
    </row>
    <row r="20" spans="1:97" ht="24.95" customHeight="1" x14ac:dyDescent="0.2">
      <c r="A20" s="53">
        <v>14</v>
      </c>
      <c r="B20" s="72" t="s">
        <v>87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18244.7</v>
      </c>
      <c r="J20" s="73">
        <v>0</v>
      </c>
      <c r="K20" s="73">
        <v>18244.7</v>
      </c>
      <c r="L20" s="73">
        <v>0</v>
      </c>
      <c r="M20" s="73">
        <v>18719.599999999999</v>
      </c>
      <c r="N20" s="73">
        <v>194.69</v>
      </c>
      <c r="O20" s="73">
        <v>0</v>
      </c>
      <c r="P20" s="73">
        <v>18914.289999999997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10257.960000000001</v>
      </c>
      <c r="X20" s="73">
        <v>10368.240000000002</v>
      </c>
      <c r="Y20" s="73">
        <v>0</v>
      </c>
      <c r="Z20" s="73">
        <v>20626.200000000004</v>
      </c>
      <c r="AA20" s="73">
        <v>0</v>
      </c>
      <c r="AB20" s="73">
        <v>5381.91</v>
      </c>
      <c r="AC20" s="73">
        <v>2340.21</v>
      </c>
      <c r="AD20" s="73">
        <v>0</v>
      </c>
      <c r="AE20" s="73">
        <v>7722.12</v>
      </c>
      <c r="AF20" s="73">
        <v>1291.8499999999999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207489</v>
      </c>
      <c r="BV20" s="73">
        <v>0</v>
      </c>
      <c r="BW20" s="73">
        <v>0</v>
      </c>
      <c r="BX20" s="73">
        <v>207489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19386.400000000001</v>
      </c>
      <c r="CF20" s="73">
        <v>0</v>
      </c>
      <c r="CG20" s="73">
        <v>0</v>
      </c>
      <c r="CH20" s="73">
        <v>19386.400000000001</v>
      </c>
      <c r="CI20" s="73">
        <v>16684.419999999998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261234.87</v>
      </c>
      <c r="CP20" s="73">
        <f t="shared" si="1"/>
        <v>31147.84</v>
      </c>
      <c r="CQ20" s="73">
        <f t="shared" si="2"/>
        <v>0</v>
      </c>
      <c r="CR20" s="73">
        <f t="shared" si="3"/>
        <v>292382.71000000002</v>
      </c>
      <c r="CS20" s="73">
        <f t="shared" si="4"/>
        <v>17976.269999999997</v>
      </c>
    </row>
    <row r="21" spans="1:97" ht="24.95" customHeight="1" x14ac:dyDescent="0.2">
      <c r="A21" s="53">
        <v>15</v>
      </c>
      <c r="B21" s="74" t="s">
        <v>85</v>
      </c>
      <c r="C21" s="73">
        <v>0</v>
      </c>
      <c r="D21" s="73">
        <v>21381</v>
      </c>
      <c r="E21" s="73">
        <v>0</v>
      </c>
      <c r="F21" s="73">
        <v>21381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-18012.043859999998</v>
      </c>
      <c r="Y21" s="73">
        <v>0</v>
      </c>
      <c r="Z21" s="73">
        <v>-18012.043859999998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1635</v>
      </c>
      <c r="BM21" s="73">
        <v>0</v>
      </c>
      <c r="BN21" s="73">
        <v>1635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1557</v>
      </c>
      <c r="CB21" s="73">
        <v>0</v>
      </c>
      <c r="CC21" s="73">
        <v>1557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0</v>
      </c>
      <c r="CP21" s="73">
        <f t="shared" si="1"/>
        <v>6560.9561400000021</v>
      </c>
      <c r="CQ21" s="73">
        <f t="shared" si="2"/>
        <v>0</v>
      </c>
      <c r="CR21" s="73">
        <f t="shared" si="3"/>
        <v>6560.9561400000021</v>
      </c>
      <c r="CS21" s="73">
        <f t="shared" si="4"/>
        <v>0</v>
      </c>
    </row>
    <row r="22" spans="1:97" ht="24.95" customHeight="1" x14ac:dyDescent="0.2">
      <c r="A22" s="53">
        <v>16</v>
      </c>
      <c r="B22" s="74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0</v>
      </c>
      <c r="CP22" s="73">
        <f t="shared" si="1"/>
        <v>0</v>
      </c>
      <c r="CQ22" s="73">
        <f t="shared" si="2"/>
        <v>0</v>
      </c>
      <c r="CR22" s="73">
        <f t="shared" si="3"/>
        <v>0</v>
      </c>
      <c r="CS22" s="73">
        <f t="shared" si="4"/>
        <v>0</v>
      </c>
    </row>
    <row r="23" spans="1:97" x14ac:dyDescent="0.2">
      <c r="A23" s="55"/>
      <c r="B23" s="56" t="s">
        <v>1</v>
      </c>
      <c r="C23" s="57">
        <f>SUM(C7:C22)</f>
        <v>3282378.6064967969</v>
      </c>
      <c r="D23" s="57">
        <f t="shared" ref="D23:BO23" si="5">SUM(D7:D22)</f>
        <v>3453321.8098103302</v>
      </c>
      <c r="E23" s="57">
        <f t="shared" si="5"/>
        <v>3367518.022556819</v>
      </c>
      <c r="F23" s="57">
        <f t="shared" si="5"/>
        <v>10103218.438863946</v>
      </c>
      <c r="G23" s="57">
        <f t="shared" si="5"/>
        <v>3121171.9072441952</v>
      </c>
      <c r="H23" s="57">
        <f t="shared" si="5"/>
        <v>515149.77190413536</v>
      </c>
      <c r="I23" s="57">
        <f t="shared" si="5"/>
        <v>1692649.4665716761</v>
      </c>
      <c r="J23" s="57">
        <f t="shared" si="5"/>
        <v>1890767.8055978529</v>
      </c>
      <c r="K23" s="57">
        <f t="shared" si="5"/>
        <v>4098567.0440736655</v>
      </c>
      <c r="L23" s="57">
        <f t="shared" si="5"/>
        <v>5312.1760241062939</v>
      </c>
      <c r="M23" s="57">
        <f t="shared" si="5"/>
        <v>1207104.3033046946</v>
      </c>
      <c r="N23" s="57">
        <f t="shared" si="5"/>
        <v>507968.0152322888</v>
      </c>
      <c r="O23" s="57">
        <f t="shared" si="5"/>
        <v>411411.93657500984</v>
      </c>
      <c r="P23" s="57">
        <f t="shared" si="5"/>
        <v>2126484.2551119933</v>
      </c>
      <c r="Q23" s="57">
        <f t="shared" si="5"/>
        <v>143678.39163643424</v>
      </c>
      <c r="R23" s="57">
        <f t="shared" si="5"/>
        <v>61294686.951179363</v>
      </c>
      <c r="S23" s="57">
        <f t="shared" si="5"/>
        <v>6183906.2422592165</v>
      </c>
      <c r="T23" s="57">
        <f t="shared" si="5"/>
        <v>51323607.337897114</v>
      </c>
      <c r="U23" s="57">
        <f t="shared" si="5"/>
        <v>118802200.53133565</v>
      </c>
      <c r="V23" s="57">
        <f t="shared" si="5"/>
        <v>363411.26487287297</v>
      </c>
      <c r="W23" s="57">
        <f t="shared" si="5"/>
        <v>12940458.519563304</v>
      </c>
      <c r="X23" s="57">
        <f t="shared" si="5"/>
        <v>15375543.080487298</v>
      </c>
      <c r="Y23" s="57">
        <f t="shared" si="5"/>
        <v>8955637.5317277163</v>
      </c>
      <c r="Z23" s="57">
        <f t="shared" si="5"/>
        <v>37271639.131778315</v>
      </c>
      <c r="AA23" s="57">
        <f t="shared" si="5"/>
        <v>3624975.0356175215</v>
      </c>
      <c r="AB23" s="57">
        <f t="shared" si="5"/>
        <v>2405487.8309884425</v>
      </c>
      <c r="AC23" s="57">
        <f t="shared" si="5"/>
        <v>2074204.4526054633</v>
      </c>
      <c r="AD23" s="57">
        <f t="shared" si="5"/>
        <v>736250.02688454662</v>
      </c>
      <c r="AE23" s="57">
        <f t="shared" si="5"/>
        <v>5215942.3104784526</v>
      </c>
      <c r="AF23" s="57">
        <f t="shared" si="5"/>
        <v>566482.01566931722</v>
      </c>
      <c r="AG23" s="57">
        <f t="shared" si="5"/>
        <v>62322.361440000001</v>
      </c>
      <c r="AH23" s="57">
        <f t="shared" si="5"/>
        <v>0</v>
      </c>
      <c r="AI23" s="57">
        <f t="shared" si="5"/>
        <v>0</v>
      </c>
      <c r="AJ23" s="57">
        <f t="shared" si="5"/>
        <v>62322.361440000001</v>
      </c>
      <c r="AK23" s="57">
        <f t="shared" si="5"/>
        <v>62322.361440000001</v>
      </c>
      <c r="AL23" s="57">
        <f t="shared" si="5"/>
        <v>1924555.4370733718</v>
      </c>
      <c r="AM23" s="57">
        <f t="shared" si="5"/>
        <v>20112</v>
      </c>
      <c r="AN23" s="57">
        <f t="shared" si="5"/>
        <v>128105.12</v>
      </c>
      <c r="AO23" s="57">
        <f t="shared" si="5"/>
        <v>2072772.5570733717</v>
      </c>
      <c r="AP23" s="57">
        <f t="shared" si="5"/>
        <v>1854645.8796360276</v>
      </c>
      <c r="AQ23" s="57">
        <f t="shared" si="5"/>
        <v>976734.61230984051</v>
      </c>
      <c r="AR23" s="57">
        <f t="shared" si="5"/>
        <v>0</v>
      </c>
      <c r="AS23" s="57">
        <f t="shared" si="5"/>
        <v>1111987.82</v>
      </c>
      <c r="AT23" s="57">
        <f t="shared" si="5"/>
        <v>2088722.4323098408</v>
      </c>
      <c r="AU23" s="57">
        <f t="shared" si="5"/>
        <v>1309864.8247180148</v>
      </c>
      <c r="AV23" s="57">
        <f t="shared" si="5"/>
        <v>240260.76198900002</v>
      </c>
      <c r="AW23" s="57">
        <f t="shared" si="5"/>
        <v>0</v>
      </c>
      <c r="AX23" s="57">
        <f t="shared" si="5"/>
        <v>24064.54</v>
      </c>
      <c r="AY23" s="57">
        <f t="shared" si="5"/>
        <v>264325.301989</v>
      </c>
      <c r="AZ23" s="57">
        <f t="shared" si="5"/>
        <v>123835.32872896019</v>
      </c>
      <c r="BA23" s="57">
        <f t="shared" si="5"/>
        <v>0</v>
      </c>
      <c r="BB23" s="57">
        <f t="shared" si="5"/>
        <v>0</v>
      </c>
      <c r="BC23" s="57">
        <f t="shared" si="5"/>
        <v>0</v>
      </c>
      <c r="BD23" s="57">
        <f t="shared" si="5"/>
        <v>0</v>
      </c>
      <c r="BE23" s="57">
        <f t="shared" si="5"/>
        <v>0</v>
      </c>
      <c r="BF23" s="57">
        <f t="shared" si="5"/>
        <v>2610618.3943249383</v>
      </c>
      <c r="BG23" s="57">
        <f t="shared" si="5"/>
        <v>86160.427416000006</v>
      </c>
      <c r="BH23" s="57">
        <f t="shared" si="5"/>
        <v>10081.9864</v>
      </c>
      <c r="BI23" s="57">
        <f t="shared" si="5"/>
        <v>2706860.8081409386</v>
      </c>
      <c r="BJ23" s="57">
        <f t="shared" si="5"/>
        <v>815847.74771387083</v>
      </c>
      <c r="BK23" s="57">
        <f t="shared" si="5"/>
        <v>23845955.349188972</v>
      </c>
      <c r="BL23" s="57">
        <f t="shared" si="5"/>
        <v>12834759.750678802</v>
      </c>
      <c r="BM23" s="57">
        <f t="shared" si="5"/>
        <v>189030.58901</v>
      </c>
      <c r="BN23" s="57">
        <f t="shared" si="5"/>
        <v>36869745.688877769</v>
      </c>
      <c r="BO23" s="57">
        <f t="shared" si="5"/>
        <v>23980958.150435261</v>
      </c>
      <c r="BP23" s="57">
        <f t="shared" ref="BP23:CS23" si="6">SUM(BP7:BP22)</f>
        <v>1448200.3846523869</v>
      </c>
      <c r="BQ23" s="57">
        <f t="shared" si="6"/>
        <v>92656.033812154696</v>
      </c>
      <c r="BR23" s="57">
        <f t="shared" si="6"/>
        <v>75</v>
      </c>
      <c r="BS23" s="57">
        <f t="shared" si="6"/>
        <v>1540931.4184645414</v>
      </c>
      <c r="BT23" s="57">
        <f t="shared" si="6"/>
        <v>1010750.249948193</v>
      </c>
      <c r="BU23" s="57">
        <f t="shared" si="6"/>
        <v>3565718.917597</v>
      </c>
      <c r="BV23" s="57">
        <f t="shared" si="6"/>
        <v>3009.64</v>
      </c>
      <c r="BW23" s="57">
        <f t="shared" si="6"/>
        <v>2704.45</v>
      </c>
      <c r="BX23" s="57">
        <f t="shared" si="6"/>
        <v>3571433.0075970003</v>
      </c>
      <c r="BY23" s="57">
        <f t="shared" si="6"/>
        <v>2579101.6443528295</v>
      </c>
      <c r="BZ23" s="57">
        <f t="shared" si="6"/>
        <v>0</v>
      </c>
      <c r="CA23" s="57">
        <f t="shared" si="6"/>
        <v>340729.88445991126</v>
      </c>
      <c r="CB23" s="57">
        <f t="shared" si="6"/>
        <v>0</v>
      </c>
      <c r="CC23" s="57">
        <f t="shared" si="6"/>
        <v>340729.88445991126</v>
      </c>
      <c r="CD23" s="57">
        <f t="shared" si="6"/>
        <v>0</v>
      </c>
      <c r="CE23" s="57">
        <f t="shared" si="6"/>
        <v>8672778.8675619885</v>
      </c>
      <c r="CF23" s="57">
        <f t="shared" si="6"/>
        <v>421891.752365102</v>
      </c>
      <c r="CG23" s="57">
        <f t="shared" si="6"/>
        <v>144250.64749999999</v>
      </c>
      <c r="CH23" s="57">
        <f t="shared" si="6"/>
        <v>9238921.2674270887</v>
      </c>
      <c r="CI23" s="57">
        <f t="shared" si="6"/>
        <v>5916062.8847397091</v>
      </c>
      <c r="CJ23" s="57">
        <f t="shared" si="6"/>
        <v>0</v>
      </c>
      <c r="CK23" s="57">
        <f t="shared" si="6"/>
        <v>0</v>
      </c>
      <c r="CL23" s="57">
        <f t="shared" si="6"/>
        <v>0</v>
      </c>
      <c r="CM23" s="57">
        <f t="shared" si="6"/>
        <v>0</v>
      </c>
      <c r="CN23" s="57">
        <f t="shared" si="6"/>
        <v>0</v>
      </c>
      <c r="CO23" s="57">
        <f t="shared" si="6"/>
        <v>124992411.06957425</v>
      </c>
      <c r="CP23" s="57">
        <f t="shared" si="6"/>
        <v>43086912.555698231</v>
      </c>
      <c r="CQ23" s="57">
        <f t="shared" si="6"/>
        <v>68295492.814149037</v>
      </c>
      <c r="CR23" s="57">
        <f t="shared" si="6"/>
        <v>236374816.43942156</v>
      </c>
      <c r="CS23" s="57">
        <f t="shared" si="6"/>
        <v>45478419.862777323</v>
      </c>
    </row>
    <row r="24" spans="1:97" x14ac:dyDescent="0.2">
      <c r="A24" s="82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</row>
    <row r="25" spans="1:97" s="27" customFormat="1" ht="12.75" customHeight="1" x14ac:dyDescent="0.2">
      <c r="CR25" s="95"/>
    </row>
    <row r="26" spans="1:97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97" ht="21.75" customHeight="1" x14ac:dyDescent="0.2">
      <c r="B27" s="106" t="s">
        <v>62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97" ht="17.25" customHeight="1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97" ht="12.75" customHeight="1" x14ac:dyDescent="0.2"/>
    <row r="32" spans="1:97" ht="15" x14ac:dyDescent="0.3">
      <c r="B32" s="62"/>
    </row>
  </sheetData>
  <sortState ref="B9:CS22">
    <sortCondition descending="1" ref="CR7:CR22"/>
  </sortState>
  <mergeCells count="41">
    <mergeCell ref="B27:N28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1"/>
  <sheetViews>
    <sheetView zoomScale="90" zoomScaleNormal="90" workbookViewId="0">
      <pane xSplit="2" ySplit="5" topLeftCell="AI16" activePane="bottomRight" state="frozen"/>
      <selection pane="topRight" activeCell="C1" sqref="C1"/>
      <selection pane="bottomLeft" activeCell="A7" sqref="A7"/>
      <selection pane="bottomRight" activeCell="AN22" sqref="AN22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71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5.5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4565593.5783127844</v>
      </c>
      <c r="D6" s="73">
        <v>3225281.8269845126</v>
      </c>
      <c r="E6" s="73">
        <v>429803.82487028721</v>
      </c>
      <c r="F6" s="73">
        <v>429803.82487028721</v>
      </c>
      <c r="G6" s="73">
        <v>379319.72372597345</v>
      </c>
      <c r="H6" s="73">
        <v>373654.57998257544</v>
      </c>
      <c r="I6" s="73">
        <v>23365851.42695231</v>
      </c>
      <c r="J6" s="73">
        <v>23178679.343830355</v>
      </c>
      <c r="K6" s="73">
        <v>7222842.3559609167</v>
      </c>
      <c r="L6" s="73">
        <v>7017179.2115732813</v>
      </c>
      <c r="M6" s="73">
        <v>916504.94365387014</v>
      </c>
      <c r="N6" s="73">
        <v>864444.8191842864</v>
      </c>
      <c r="O6" s="73">
        <v>133710.86511298452</v>
      </c>
      <c r="P6" s="73">
        <v>0</v>
      </c>
      <c r="Q6" s="73">
        <v>57344.192582417571</v>
      </c>
      <c r="R6" s="73">
        <v>37207.44480581781</v>
      </c>
      <c r="S6" s="73">
        <v>0</v>
      </c>
      <c r="T6" s="73">
        <v>0</v>
      </c>
      <c r="U6" s="73">
        <v>99158.075072468375</v>
      </c>
      <c r="V6" s="73">
        <v>71983.749838878226</v>
      </c>
      <c r="W6" s="73">
        <v>0</v>
      </c>
      <c r="X6" s="73">
        <v>0</v>
      </c>
      <c r="Y6" s="73">
        <v>422099.61280103843</v>
      </c>
      <c r="Z6" s="73">
        <v>187584.37836667552</v>
      </c>
      <c r="AA6" s="73">
        <v>7285021.3295782888</v>
      </c>
      <c r="AB6" s="73">
        <v>2066888.3679463761</v>
      </c>
      <c r="AC6" s="73">
        <v>382534.62789768854</v>
      </c>
      <c r="AD6" s="73">
        <v>50764.983160710544</v>
      </c>
      <c r="AE6" s="73">
        <v>599527.54190469917</v>
      </c>
      <c r="AF6" s="73">
        <v>120271.47576277226</v>
      </c>
      <c r="AG6" s="73">
        <v>0</v>
      </c>
      <c r="AH6" s="73">
        <v>0</v>
      </c>
      <c r="AI6" s="73">
        <v>2197350.4378930535</v>
      </c>
      <c r="AJ6" s="73">
        <v>943308.00691034575</v>
      </c>
      <c r="AK6" s="73">
        <v>0</v>
      </c>
      <c r="AL6" s="73">
        <v>0</v>
      </c>
      <c r="AM6" s="75">
        <f t="shared" ref="AM6:AM21" si="0">C6+E6+G6+I6+K6+M6+O6+Q6+S6+U6+W6+Y6+AA6+AC6+AE6+AG6+AI6+AK6</f>
        <v>48056662.536318779</v>
      </c>
      <c r="AN6" s="75">
        <f t="shared" ref="AN6:AN21" si="1">D6+F6+H6+J6+L6+N6+P6+R6+T6+V6+X6+Z6+AB6+AD6+AF6+AH6+AJ6+AL6</f>
        <v>38567052.013216883</v>
      </c>
    </row>
    <row r="7" spans="1:40" ht="24.95" customHeight="1" x14ac:dyDescent="0.2">
      <c r="A7" s="53">
        <v>2</v>
      </c>
      <c r="B7" s="54" t="s">
        <v>47</v>
      </c>
      <c r="C7" s="73">
        <v>4209634.3679519976</v>
      </c>
      <c r="D7" s="73">
        <v>3864318.6435242114</v>
      </c>
      <c r="E7" s="73">
        <v>21989.27222899998</v>
      </c>
      <c r="F7" s="73">
        <v>21989.27222899998</v>
      </c>
      <c r="G7" s="73">
        <v>551137.20588899113</v>
      </c>
      <c r="H7" s="73">
        <v>508536.49219313858</v>
      </c>
      <c r="I7" s="73">
        <v>7996.9703129999998</v>
      </c>
      <c r="J7" s="73">
        <v>1903.1973323574073</v>
      </c>
      <c r="K7" s="73">
        <v>12121295.148077141</v>
      </c>
      <c r="L7" s="73">
        <v>11707273.482910015</v>
      </c>
      <c r="M7" s="73">
        <v>2205772.174506953</v>
      </c>
      <c r="N7" s="73">
        <v>2062438.4970336172</v>
      </c>
      <c r="O7" s="73">
        <v>0</v>
      </c>
      <c r="P7" s="73">
        <v>0</v>
      </c>
      <c r="Q7" s="73">
        <v>316330.668351</v>
      </c>
      <c r="R7" s="73">
        <v>31685.121105726023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1551267.0162710005</v>
      </c>
      <c r="Z7" s="73">
        <v>1257374.9832330109</v>
      </c>
      <c r="AA7" s="73">
        <v>12380798.32477504</v>
      </c>
      <c r="AB7" s="73">
        <v>5591755.5757518448</v>
      </c>
      <c r="AC7" s="73">
        <v>0</v>
      </c>
      <c r="AD7" s="73">
        <v>0</v>
      </c>
      <c r="AE7" s="73">
        <v>856754.64281700016</v>
      </c>
      <c r="AF7" s="73">
        <v>441404.33582681825</v>
      </c>
      <c r="AG7" s="73">
        <v>0</v>
      </c>
      <c r="AH7" s="73">
        <v>0</v>
      </c>
      <c r="AI7" s="73">
        <v>5140552.6932530012</v>
      </c>
      <c r="AJ7" s="73">
        <v>2580820.1677427171</v>
      </c>
      <c r="AK7" s="73">
        <v>0</v>
      </c>
      <c r="AL7" s="73">
        <v>0</v>
      </c>
      <c r="AM7" s="75">
        <f t="shared" si="0"/>
        <v>39363528.48443412</v>
      </c>
      <c r="AN7" s="75">
        <f t="shared" si="1"/>
        <v>28069499.768882461</v>
      </c>
    </row>
    <row r="8" spans="1:40" ht="24.95" customHeight="1" x14ac:dyDescent="0.2">
      <c r="A8" s="53">
        <v>3</v>
      </c>
      <c r="B8" s="54" t="s">
        <v>88</v>
      </c>
      <c r="C8" s="73">
        <v>489753.55998747895</v>
      </c>
      <c r="D8" s="73">
        <v>489753.55998747895</v>
      </c>
      <c r="E8" s="73">
        <v>1013022.6619109965</v>
      </c>
      <c r="F8" s="73">
        <v>1013022.6619109965</v>
      </c>
      <c r="G8" s="73">
        <v>146716.43545768358</v>
      </c>
      <c r="H8" s="73">
        <v>146716.43545768358</v>
      </c>
      <c r="I8" s="73">
        <v>25717066.368048247</v>
      </c>
      <c r="J8" s="73">
        <v>25717066.368048247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27366559.025404405</v>
      </c>
      <c r="AN8" s="75">
        <f t="shared" si="1"/>
        <v>27366559.025404405</v>
      </c>
    </row>
    <row r="9" spans="1:40" ht="24.95" customHeight="1" x14ac:dyDescent="0.2">
      <c r="A9" s="53">
        <v>4</v>
      </c>
      <c r="B9" s="54" t="s">
        <v>79</v>
      </c>
      <c r="C9" s="73">
        <v>1319136.1977942698</v>
      </c>
      <c r="D9" s="73">
        <v>1319136.1977942698</v>
      </c>
      <c r="E9" s="73">
        <v>1043646.7074588327</v>
      </c>
      <c r="F9" s="73">
        <v>1043646.7074588327</v>
      </c>
      <c r="G9" s="73">
        <v>167755.8986013582</v>
      </c>
      <c r="H9" s="73">
        <v>167755.8986013582</v>
      </c>
      <c r="I9" s="73">
        <v>12110423.0576859</v>
      </c>
      <c r="J9" s="73">
        <v>12110423.0576859</v>
      </c>
      <c r="K9" s="73">
        <v>373992.67877653922</v>
      </c>
      <c r="L9" s="73">
        <v>373992.67877653922</v>
      </c>
      <c r="M9" s="73">
        <v>47302.920052786234</v>
      </c>
      <c r="N9" s="73">
        <v>47302.920052786234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1241.5366224657537</v>
      </c>
      <c r="AB9" s="73">
        <v>1241.5366224657537</v>
      </c>
      <c r="AC9" s="73">
        <v>0</v>
      </c>
      <c r="AD9" s="73">
        <v>0</v>
      </c>
      <c r="AE9" s="73">
        <v>122.28260869565217</v>
      </c>
      <c r="AF9" s="73">
        <v>122.28260869565217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15063621.279600849</v>
      </c>
      <c r="AN9" s="75">
        <f t="shared" si="1"/>
        <v>15063621.279600849</v>
      </c>
    </row>
    <row r="10" spans="1:40" ht="24.95" customHeight="1" x14ac:dyDescent="0.2">
      <c r="A10" s="53">
        <v>5</v>
      </c>
      <c r="B10" s="54" t="s">
        <v>82</v>
      </c>
      <c r="C10" s="73">
        <v>210250.62212655065</v>
      </c>
      <c r="D10" s="73">
        <v>43059.280324649531</v>
      </c>
      <c r="E10" s="73">
        <v>73611.573134931503</v>
      </c>
      <c r="F10" s="73">
        <v>71596.889168924667</v>
      </c>
      <c r="G10" s="73">
        <v>116047.6961039068</v>
      </c>
      <c r="H10" s="73">
        <v>110183.98609566684</v>
      </c>
      <c r="I10" s="73">
        <v>7514704.4166032122</v>
      </c>
      <c r="J10" s="73">
        <v>7514704.4166032122</v>
      </c>
      <c r="K10" s="73">
        <v>1832619.5268034176</v>
      </c>
      <c r="L10" s="73">
        <v>1740082.8232967306</v>
      </c>
      <c r="M10" s="73">
        <v>294722.72224399971</v>
      </c>
      <c r="N10" s="73">
        <v>267310.5807410698</v>
      </c>
      <c r="O10" s="73">
        <v>0</v>
      </c>
      <c r="P10" s="73">
        <v>0</v>
      </c>
      <c r="Q10" s="73">
        <v>1803.5026605434291</v>
      </c>
      <c r="R10" s="73">
        <v>1643.4511597849291</v>
      </c>
      <c r="S10" s="73">
        <v>0</v>
      </c>
      <c r="T10" s="73">
        <v>0</v>
      </c>
      <c r="U10" s="73">
        <v>977.13508241758063</v>
      </c>
      <c r="V10" s="73">
        <v>890.0011513123975</v>
      </c>
      <c r="W10" s="73">
        <v>0</v>
      </c>
      <c r="X10" s="73">
        <v>0</v>
      </c>
      <c r="Y10" s="73">
        <v>160444.34074056352</v>
      </c>
      <c r="Z10" s="73">
        <v>121929.80488655163</v>
      </c>
      <c r="AA10" s="73">
        <v>3271063.2993972525</v>
      </c>
      <c r="AB10" s="73">
        <v>577071.74751536269</v>
      </c>
      <c r="AC10" s="73">
        <v>295221.38560959906</v>
      </c>
      <c r="AD10" s="73">
        <v>10449.692993917444</v>
      </c>
      <c r="AE10" s="73">
        <v>0</v>
      </c>
      <c r="AF10" s="73">
        <v>0</v>
      </c>
      <c r="AG10" s="73">
        <v>0</v>
      </c>
      <c r="AH10" s="73">
        <v>0</v>
      </c>
      <c r="AI10" s="73">
        <v>580645.83006067388</v>
      </c>
      <c r="AJ10" s="73">
        <v>88712.208369121741</v>
      </c>
      <c r="AK10" s="73">
        <v>0</v>
      </c>
      <c r="AL10" s="73">
        <v>0</v>
      </c>
      <c r="AM10" s="75">
        <f t="shared" si="0"/>
        <v>14352112.050567068</v>
      </c>
      <c r="AN10" s="75">
        <f t="shared" si="1"/>
        <v>10547634.882306304</v>
      </c>
    </row>
    <row r="11" spans="1:40" ht="24.95" customHeight="1" x14ac:dyDescent="0.2">
      <c r="A11" s="53">
        <v>6</v>
      </c>
      <c r="B11" s="54" t="s">
        <v>80</v>
      </c>
      <c r="C11" s="73">
        <v>56505.72</v>
      </c>
      <c r="D11" s="73">
        <v>17057.36</v>
      </c>
      <c r="E11" s="73">
        <v>102559.39999999998</v>
      </c>
      <c r="F11" s="73">
        <v>102559.39999999998</v>
      </c>
      <c r="G11" s="73">
        <v>120615.31000000006</v>
      </c>
      <c r="H11" s="73">
        <v>87146.880000000048</v>
      </c>
      <c r="I11" s="73">
        <v>8682630.7301940005</v>
      </c>
      <c r="J11" s="73">
        <v>8682630.7301940005</v>
      </c>
      <c r="K11" s="73">
        <v>1121325.3099999998</v>
      </c>
      <c r="L11" s="73">
        <v>1121325.3099999998</v>
      </c>
      <c r="M11" s="73">
        <v>204789.07</v>
      </c>
      <c r="N11" s="73">
        <v>204789.07</v>
      </c>
      <c r="O11" s="73">
        <v>0</v>
      </c>
      <c r="P11" s="73">
        <v>0</v>
      </c>
      <c r="Q11" s="73">
        <v>149615.63</v>
      </c>
      <c r="R11" s="73">
        <v>12533.059999999998</v>
      </c>
      <c r="S11" s="73">
        <v>632800.97</v>
      </c>
      <c r="T11" s="73">
        <v>94160.91</v>
      </c>
      <c r="U11" s="73">
        <v>0</v>
      </c>
      <c r="V11" s="73">
        <v>0</v>
      </c>
      <c r="W11" s="73">
        <v>0</v>
      </c>
      <c r="X11" s="73">
        <v>0</v>
      </c>
      <c r="Y11" s="73">
        <v>98761.687814000019</v>
      </c>
      <c r="Z11" s="73">
        <v>98761.687814000019</v>
      </c>
      <c r="AA11" s="73">
        <v>1214805.02</v>
      </c>
      <c r="AB11" s="73">
        <v>948854.16999999993</v>
      </c>
      <c r="AC11" s="73">
        <v>40630.410000000003</v>
      </c>
      <c r="AD11" s="73">
        <v>39875.200000000004</v>
      </c>
      <c r="AE11" s="73">
        <v>874945.97</v>
      </c>
      <c r="AF11" s="73">
        <v>261011.78999999998</v>
      </c>
      <c r="AG11" s="73">
        <v>0</v>
      </c>
      <c r="AH11" s="73">
        <v>0</v>
      </c>
      <c r="AI11" s="73">
        <v>428090.09</v>
      </c>
      <c r="AJ11" s="73">
        <v>289564.59000000003</v>
      </c>
      <c r="AK11" s="73">
        <v>0</v>
      </c>
      <c r="AL11" s="73">
        <v>0</v>
      </c>
      <c r="AM11" s="75">
        <f t="shared" si="0"/>
        <v>13728075.318008002</v>
      </c>
      <c r="AN11" s="75">
        <f t="shared" si="1"/>
        <v>11960270.158008</v>
      </c>
    </row>
    <row r="12" spans="1:40" ht="24.95" customHeight="1" x14ac:dyDescent="0.2">
      <c r="A12" s="53">
        <v>7</v>
      </c>
      <c r="B12" s="54" t="s">
        <v>83</v>
      </c>
      <c r="C12" s="73">
        <v>189447.59</v>
      </c>
      <c r="D12" s="73">
        <v>189447.59</v>
      </c>
      <c r="E12" s="73">
        <v>64345.54</v>
      </c>
      <c r="F12" s="73">
        <v>61800.92964331335</v>
      </c>
      <c r="G12" s="73">
        <v>117198.59999999999</v>
      </c>
      <c r="H12" s="73">
        <v>117198.59999999999</v>
      </c>
      <c r="I12" s="73">
        <v>2655465.11</v>
      </c>
      <c r="J12" s="73">
        <v>2655465.11</v>
      </c>
      <c r="K12" s="73">
        <v>1062595.6200000001</v>
      </c>
      <c r="L12" s="73">
        <v>1062595.6200000001</v>
      </c>
      <c r="M12" s="73">
        <v>187303.31</v>
      </c>
      <c r="N12" s="73">
        <v>168569.79254686105</v>
      </c>
      <c r="O12" s="73">
        <v>0</v>
      </c>
      <c r="P12" s="73">
        <v>0</v>
      </c>
      <c r="Q12" s="73">
        <v>338803.55000000005</v>
      </c>
      <c r="R12" s="73">
        <v>45578.291233506141</v>
      </c>
      <c r="S12" s="73">
        <v>803558.11</v>
      </c>
      <c r="T12" s="73">
        <v>368315.17610439361</v>
      </c>
      <c r="U12" s="73">
        <v>41356.949999999997</v>
      </c>
      <c r="V12" s="73">
        <v>25208.112821593895</v>
      </c>
      <c r="W12" s="73">
        <v>2833.6</v>
      </c>
      <c r="X12" s="73">
        <v>1416.7975123301369</v>
      </c>
      <c r="Y12" s="73">
        <v>145330.46999999997</v>
      </c>
      <c r="Z12" s="73">
        <v>104817.1638952432</v>
      </c>
      <c r="AA12" s="73">
        <v>4895057.84</v>
      </c>
      <c r="AB12" s="73">
        <v>1035566.5769063598</v>
      </c>
      <c r="AC12" s="73">
        <v>235033.22</v>
      </c>
      <c r="AD12" s="73">
        <v>65306.671865684446</v>
      </c>
      <c r="AE12" s="73">
        <v>241083.86</v>
      </c>
      <c r="AF12" s="73">
        <v>77134.38485704553</v>
      </c>
      <c r="AG12" s="73">
        <v>0</v>
      </c>
      <c r="AH12" s="73">
        <v>0</v>
      </c>
      <c r="AI12" s="73">
        <v>1256556.23</v>
      </c>
      <c r="AJ12" s="73">
        <v>438593.81638172589</v>
      </c>
      <c r="AK12" s="73">
        <v>0</v>
      </c>
      <c r="AL12" s="73">
        <v>0</v>
      </c>
      <c r="AM12" s="75">
        <f t="shared" si="0"/>
        <v>12235969.6</v>
      </c>
      <c r="AN12" s="75">
        <f t="shared" si="1"/>
        <v>6417014.6337680565</v>
      </c>
    </row>
    <row r="13" spans="1:40" ht="24.95" customHeight="1" x14ac:dyDescent="0.2">
      <c r="A13" s="53">
        <v>8</v>
      </c>
      <c r="B13" s="54" t="s">
        <v>89</v>
      </c>
      <c r="C13" s="73">
        <v>2486737.0548949502</v>
      </c>
      <c r="D13" s="73">
        <v>1803035.5311994839</v>
      </c>
      <c r="E13" s="73">
        <v>3067.933693949959</v>
      </c>
      <c r="F13" s="73">
        <v>3067.933693949959</v>
      </c>
      <c r="G13" s="73">
        <v>164516.5042456864</v>
      </c>
      <c r="H13" s="73">
        <v>155485.54726768492</v>
      </c>
      <c r="I13" s="73">
        <v>0</v>
      </c>
      <c r="J13" s="73">
        <v>0</v>
      </c>
      <c r="K13" s="73">
        <v>3514385.3133350746</v>
      </c>
      <c r="L13" s="73">
        <v>3645320.0638405127</v>
      </c>
      <c r="M13" s="73">
        <v>344198.02197185939</v>
      </c>
      <c r="N13" s="73">
        <v>341009.45281703898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32763.864059369997</v>
      </c>
      <c r="Z13" s="73">
        <v>30999.522177796724</v>
      </c>
      <c r="AA13" s="73">
        <v>696191.59749362862</v>
      </c>
      <c r="AB13" s="73">
        <v>579722.6407336978</v>
      </c>
      <c r="AC13" s="73">
        <v>3192.05547931</v>
      </c>
      <c r="AD13" s="73">
        <v>3192.05547931</v>
      </c>
      <c r="AE13" s="73">
        <v>1120.94717668</v>
      </c>
      <c r="AF13" s="73">
        <v>1120.94717668</v>
      </c>
      <c r="AG13" s="73">
        <v>88456.54117653158</v>
      </c>
      <c r="AH13" s="73">
        <v>88456.54117653158</v>
      </c>
      <c r="AI13" s="73">
        <v>44084.022368349979</v>
      </c>
      <c r="AJ13" s="73">
        <v>45656.792738308199</v>
      </c>
      <c r="AK13" s="73">
        <v>0</v>
      </c>
      <c r="AL13" s="73">
        <v>0</v>
      </c>
      <c r="AM13" s="75">
        <f t="shared" si="0"/>
        <v>7378713.8558953907</v>
      </c>
      <c r="AN13" s="75">
        <f t="shared" si="1"/>
        <v>6697067.0283009941</v>
      </c>
    </row>
    <row r="14" spans="1:40" ht="24.95" customHeight="1" x14ac:dyDescent="0.2">
      <c r="A14" s="53">
        <v>9</v>
      </c>
      <c r="B14" s="54" t="s">
        <v>81</v>
      </c>
      <c r="C14" s="73">
        <v>75473.731293566947</v>
      </c>
      <c r="D14" s="73">
        <v>37358.142968172717</v>
      </c>
      <c r="E14" s="73">
        <v>306684.89974774211</v>
      </c>
      <c r="F14" s="73">
        <v>303179.70602796756</v>
      </c>
      <c r="G14" s="73">
        <v>89366.050353712388</v>
      </c>
      <c r="H14" s="73">
        <v>29745.416050130862</v>
      </c>
      <c r="I14" s="73">
        <v>2104776.987469621</v>
      </c>
      <c r="J14" s="73">
        <v>871176.1180940643</v>
      </c>
      <c r="K14" s="73">
        <v>682499.370731242</v>
      </c>
      <c r="L14" s="73">
        <v>608940.92568866804</v>
      </c>
      <c r="M14" s="73">
        <v>128200.12966420813</v>
      </c>
      <c r="N14" s="73">
        <v>91699.144766458267</v>
      </c>
      <c r="O14" s="73">
        <v>0</v>
      </c>
      <c r="P14" s="73">
        <v>0</v>
      </c>
      <c r="Q14" s="73">
        <v>679274.85755995614</v>
      </c>
      <c r="R14" s="73">
        <v>32945.175986224553</v>
      </c>
      <c r="S14" s="73">
        <v>120457.62146311961</v>
      </c>
      <c r="T14" s="73">
        <v>13082.163021173474</v>
      </c>
      <c r="U14" s="73">
        <v>0</v>
      </c>
      <c r="V14" s="73">
        <v>0</v>
      </c>
      <c r="W14" s="73">
        <v>0</v>
      </c>
      <c r="X14" s="73">
        <v>0</v>
      </c>
      <c r="Y14" s="73">
        <v>107814.05300369157</v>
      </c>
      <c r="Z14" s="73">
        <v>48109.520240415062</v>
      </c>
      <c r="AA14" s="73">
        <v>1153349.6196768528</v>
      </c>
      <c r="AB14" s="73">
        <v>256684.9794879416</v>
      </c>
      <c r="AC14" s="73">
        <v>76270.239523521188</v>
      </c>
      <c r="AD14" s="73">
        <v>39732.620927079384</v>
      </c>
      <c r="AE14" s="73">
        <v>0</v>
      </c>
      <c r="AF14" s="73">
        <v>0</v>
      </c>
      <c r="AG14" s="73">
        <v>0</v>
      </c>
      <c r="AH14" s="73">
        <v>0</v>
      </c>
      <c r="AI14" s="73">
        <v>92095.108752262924</v>
      </c>
      <c r="AJ14" s="73">
        <v>29951.842026595968</v>
      </c>
      <c r="AK14" s="73">
        <v>0</v>
      </c>
      <c r="AL14" s="73">
        <v>0</v>
      </c>
      <c r="AM14" s="75">
        <f t="shared" si="0"/>
        <v>5616262.6692394968</v>
      </c>
      <c r="AN14" s="75">
        <f t="shared" si="1"/>
        <v>2362605.7552848924</v>
      </c>
    </row>
    <row r="15" spans="1:40" ht="24.95" customHeight="1" x14ac:dyDescent="0.2">
      <c r="A15" s="53">
        <v>10</v>
      </c>
      <c r="B15" s="54" t="s">
        <v>86</v>
      </c>
      <c r="C15" s="73">
        <v>3924.7119342791098</v>
      </c>
      <c r="D15" s="73">
        <v>3924.7119342791098</v>
      </c>
      <c r="E15" s="73">
        <v>4741.2556934225931</v>
      </c>
      <c r="F15" s="73">
        <v>4741.2556934225931</v>
      </c>
      <c r="G15" s="73">
        <v>111266.02940255887</v>
      </c>
      <c r="H15" s="73">
        <v>28575.033027275687</v>
      </c>
      <c r="I15" s="73">
        <v>1461308.8941113849</v>
      </c>
      <c r="J15" s="73">
        <v>1461308.8941113849</v>
      </c>
      <c r="K15" s="73">
        <v>295666.80238660966</v>
      </c>
      <c r="L15" s="73">
        <v>183968.95801953116</v>
      </c>
      <c r="M15" s="73">
        <v>44111.282591631847</v>
      </c>
      <c r="N15" s="73">
        <v>30813.281293485878</v>
      </c>
      <c r="O15" s="73">
        <v>0</v>
      </c>
      <c r="P15" s="73">
        <v>0</v>
      </c>
      <c r="Q15" s="73">
        <v>561486.06753637746</v>
      </c>
      <c r="R15" s="73">
        <v>46332.699083474872</v>
      </c>
      <c r="S15" s="73">
        <v>398373.42616936739</v>
      </c>
      <c r="T15" s="73">
        <v>46892.120484208186</v>
      </c>
      <c r="U15" s="73">
        <v>3865.560410958904</v>
      </c>
      <c r="V15" s="73">
        <v>3865.560410958904</v>
      </c>
      <c r="W15" s="73">
        <v>0</v>
      </c>
      <c r="X15" s="73">
        <v>0</v>
      </c>
      <c r="Y15" s="73">
        <v>61754.193460330258</v>
      </c>
      <c r="Z15" s="73">
        <v>12693.352637199956</v>
      </c>
      <c r="AA15" s="73">
        <v>714579.78383603483</v>
      </c>
      <c r="AB15" s="73">
        <v>371889.02541962179</v>
      </c>
      <c r="AC15" s="73">
        <v>6968.4910905008164</v>
      </c>
      <c r="AD15" s="73">
        <v>5106.7410392713082</v>
      </c>
      <c r="AE15" s="73">
        <v>4646.4135362124543</v>
      </c>
      <c r="AF15" s="73">
        <v>4646.4135362124543</v>
      </c>
      <c r="AG15" s="73">
        <v>0</v>
      </c>
      <c r="AH15" s="73">
        <v>0</v>
      </c>
      <c r="AI15" s="73">
        <v>85923.59286631053</v>
      </c>
      <c r="AJ15" s="73">
        <v>72702.355408582967</v>
      </c>
      <c r="AK15" s="73">
        <v>0</v>
      </c>
      <c r="AL15" s="73">
        <v>0</v>
      </c>
      <c r="AM15" s="75">
        <f t="shared" si="0"/>
        <v>3758616.5050259796</v>
      </c>
      <c r="AN15" s="75">
        <f t="shared" si="1"/>
        <v>2277460.4020989095</v>
      </c>
    </row>
    <row r="16" spans="1:40" ht="24.95" customHeight="1" x14ac:dyDescent="0.2">
      <c r="A16" s="53">
        <v>11</v>
      </c>
      <c r="B16" s="54" t="s">
        <v>84</v>
      </c>
      <c r="C16" s="73">
        <v>112156.83819522799</v>
      </c>
      <c r="D16" s="73">
        <v>112156.83819522799</v>
      </c>
      <c r="E16" s="73">
        <v>13667.0262160649</v>
      </c>
      <c r="F16" s="73">
        <v>13667.0262160649</v>
      </c>
      <c r="G16" s="73">
        <v>67202.583492339589</v>
      </c>
      <c r="H16" s="73">
        <v>53811.54760683958</v>
      </c>
      <c r="I16" s="73">
        <v>2076057.557405544</v>
      </c>
      <c r="J16" s="73">
        <v>2076057.557405544</v>
      </c>
      <c r="K16" s="73">
        <v>980528.03816840728</v>
      </c>
      <c r="L16" s="73">
        <v>561017.01464810711</v>
      </c>
      <c r="M16" s="73">
        <v>197022.33716563199</v>
      </c>
      <c r="N16" s="73">
        <v>129088.42605683203</v>
      </c>
      <c r="O16" s="73">
        <v>0</v>
      </c>
      <c r="P16" s="73">
        <v>0</v>
      </c>
      <c r="Q16" s="73">
        <v>7105.931506849498</v>
      </c>
      <c r="R16" s="73">
        <v>413.36198634949687</v>
      </c>
      <c r="S16" s="73">
        <v>1455.2944657569024</v>
      </c>
      <c r="T16" s="73">
        <v>247.71989685690278</v>
      </c>
      <c r="U16" s="73">
        <v>0</v>
      </c>
      <c r="V16" s="73">
        <v>0</v>
      </c>
      <c r="W16" s="73">
        <v>0</v>
      </c>
      <c r="X16" s="73">
        <v>0</v>
      </c>
      <c r="Y16" s="73">
        <v>35697.000484368677</v>
      </c>
      <c r="Z16" s="73">
        <v>15172.450430168676</v>
      </c>
      <c r="AA16" s="73">
        <v>208523.330786926</v>
      </c>
      <c r="AB16" s="73">
        <v>70522.658765325992</v>
      </c>
      <c r="AC16" s="73">
        <v>0</v>
      </c>
      <c r="AD16" s="73">
        <v>0</v>
      </c>
      <c r="AE16" s="73">
        <v>20232.262045820094</v>
      </c>
      <c r="AF16" s="73">
        <v>20232.262045820094</v>
      </c>
      <c r="AG16" s="73">
        <v>0</v>
      </c>
      <c r="AH16" s="73">
        <v>0</v>
      </c>
      <c r="AI16" s="73">
        <v>6652.9044413294978</v>
      </c>
      <c r="AJ16" s="73">
        <v>3660.0276134294982</v>
      </c>
      <c r="AK16" s="73">
        <v>0</v>
      </c>
      <c r="AL16" s="73">
        <v>0</v>
      </c>
      <c r="AM16" s="75">
        <f t="shared" si="0"/>
        <v>3726301.1043742667</v>
      </c>
      <c r="AN16" s="75">
        <f t="shared" si="1"/>
        <v>3056046.890866566</v>
      </c>
    </row>
    <row r="17" spans="1:40" ht="24.95" customHeight="1" x14ac:dyDescent="0.2">
      <c r="A17" s="53">
        <v>12</v>
      </c>
      <c r="B17" s="54" t="s">
        <v>49</v>
      </c>
      <c r="C17" s="73">
        <v>4165.8836000000001</v>
      </c>
      <c r="D17" s="73">
        <v>4165.8836000000001</v>
      </c>
      <c r="E17" s="73">
        <v>9701.5800000000017</v>
      </c>
      <c r="F17" s="73">
        <v>9701.5800000000017</v>
      </c>
      <c r="G17" s="73">
        <v>61192.5046</v>
      </c>
      <c r="H17" s="73">
        <v>21758.214599999999</v>
      </c>
      <c r="I17" s="73">
        <v>1021305.835</v>
      </c>
      <c r="J17" s="73">
        <v>998486</v>
      </c>
      <c r="K17" s="73">
        <v>613220.9</v>
      </c>
      <c r="L17" s="73">
        <v>580967</v>
      </c>
      <c r="M17" s="73">
        <v>163392.72</v>
      </c>
      <c r="N17" s="73">
        <v>147115.88</v>
      </c>
      <c r="O17" s="73">
        <v>0</v>
      </c>
      <c r="P17" s="73">
        <v>0</v>
      </c>
      <c r="Q17" s="73">
        <v>0</v>
      </c>
      <c r="R17" s="73">
        <v>0</v>
      </c>
      <c r="S17" s="73">
        <v>1356</v>
      </c>
      <c r="T17" s="73">
        <v>0</v>
      </c>
      <c r="U17" s="73">
        <v>40440.445463994503</v>
      </c>
      <c r="V17" s="73">
        <v>14290.532203994508</v>
      </c>
      <c r="W17" s="73">
        <v>0</v>
      </c>
      <c r="X17" s="73">
        <v>0</v>
      </c>
      <c r="Y17" s="73">
        <v>40786.699999999997</v>
      </c>
      <c r="Z17" s="73">
        <v>29667.33</v>
      </c>
      <c r="AA17" s="73">
        <v>277199.565</v>
      </c>
      <c r="AB17" s="73">
        <v>190462.69500000001</v>
      </c>
      <c r="AC17" s="73">
        <v>0</v>
      </c>
      <c r="AD17" s="73">
        <v>0</v>
      </c>
      <c r="AE17" s="73">
        <v>42691.51</v>
      </c>
      <c r="AF17" s="73">
        <v>42691.51</v>
      </c>
      <c r="AG17" s="73">
        <v>0</v>
      </c>
      <c r="AH17" s="73">
        <v>0</v>
      </c>
      <c r="AI17" s="73">
        <v>194548.19500000001</v>
      </c>
      <c r="AJ17" s="73">
        <v>104362.605</v>
      </c>
      <c r="AK17" s="73">
        <v>0</v>
      </c>
      <c r="AL17" s="73">
        <v>0</v>
      </c>
      <c r="AM17" s="75">
        <f t="shared" si="0"/>
        <v>2470001.8386639939</v>
      </c>
      <c r="AN17" s="75">
        <f t="shared" si="1"/>
        <v>2143669.2304039947</v>
      </c>
    </row>
    <row r="18" spans="1:40" ht="24.95" customHeight="1" x14ac:dyDescent="0.2">
      <c r="A18" s="53">
        <v>13</v>
      </c>
      <c r="B18" s="54" t="s">
        <v>87</v>
      </c>
      <c r="C18" s="73">
        <v>0</v>
      </c>
      <c r="D18" s="73">
        <v>0</v>
      </c>
      <c r="E18" s="73">
        <v>15565.915085358092</v>
      </c>
      <c r="F18" s="73">
        <v>15565.915085358092</v>
      </c>
      <c r="G18" s="73">
        <v>18213.297200833698</v>
      </c>
      <c r="H18" s="73">
        <v>18213.297200833698</v>
      </c>
      <c r="I18" s="73">
        <v>0</v>
      </c>
      <c r="J18" s="73">
        <v>0</v>
      </c>
      <c r="K18" s="73">
        <v>25296.052836066898</v>
      </c>
      <c r="L18" s="73">
        <v>25296.052836066898</v>
      </c>
      <c r="M18" s="73">
        <v>6922.0456152429397</v>
      </c>
      <c r="N18" s="73">
        <v>6486.7098618182818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255.30421917808223</v>
      </c>
      <c r="AB18" s="73">
        <v>255.30421917808223</v>
      </c>
      <c r="AC18" s="73">
        <v>243.14498630136987</v>
      </c>
      <c r="AD18" s="73">
        <v>243.14498630136987</v>
      </c>
      <c r="AE18" s="73">
        <v>182334.33932256192</v>
      </c>
      <c r="AF18" s="73">
        <v>182334.33932256192</v>
      </c>
      <c r="AG18" s="73">
        <v>0</v>
      </c>
      <c r="AH18" s="73">
        <v>0</v>
      </c>
      <c r="AI18" s="73">
        <v>1327.8356164383558</v>
      </c>
      <c r="AJ18" s="73">
        <v>185.06708904109553</v>
      </c>
      <c r="AK18" s="73">
        <v>0</v>
      </c>
      <c r="AL18" s="73">
        <v>0</v>
      </c>
      <c r="AM18" s="75">
        <f t="shared" si="0"/>
        <v>250157.93488198135</v>
      </c>
      <c r="AN18" s="75">
        <f t="shared" si="1"/>
        <v>248579.83060115942</v>
      </c>
    </row>
    <row r="19" spans="1:40" ht="24.95" customHeight="1" x14ac:dyDescent="0.2">
      <c r="A19" s="53">
        <v>14</v>
      </c>
      <c r="B19" s="54" t="s">
        <v>57</v>
      </c>
      <c r="C19" s="73">
        <v>732.19</v>
      </c>
      <c r="D19" s="73">
        <v>258.66000000000008</v>
      </c>
      <c r="E19" s="73">
        <v>584.67999999999995</v>
      </c>
      <c r="F19" s="73">
        <v>584.67999999999995</v>
      </c>
      <c r="G19" s="73">
        <v>826.88</v>
      </c>
      <c r="H19" s="73">
        <v>771.84999999999991</v>
      </c>
      <c r="I19" s="73">
        <v>48292.587514246574</v>
      </c>
      <c r="J19" s="73">
        <v>45475.879471536893</v>
      </c>
      <c r="K19" s="73">
        <v>7272.66</v>
      </c>
      <c r="L19" s="73">
        <v>7090.26</v>
      </c>
      <c r="M19" s="73">
        <v>1754.372037870442</v>
      </c>
      <c r="N19" s="73">
        <v>1754.372037870442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59763.335335342468</v>
      </c>
      <c r="AB19" s="73">
        <v>45171.175335342472</v>
      </c>
      <c r="AC19" s="73">
        <v>11425.621873972603</v>
      </c>
      <c r="AD19" s="73">
        <v>8632.5322732053755</v>
      </c>
      <c r="AE19" s="73">
        <v>270.68753787878791</v>
      </c>
      <c r="AF19" s="73">
        <v>270.68753787878791</v>
      </c>
      <c r="AG19" s="73">
        <v>0</v>
      </c>
      <c r="AH19" s="73">
        <v>0</v>
      </c>
      <c r="AI19" s="73">
        <v>1391.2356164383561</v>
      </c>
      <c r="AJ19" s="73">
        <v>34.785616438356101</v>
      </c>
      <c r="AK19" s="73">
        <v>0</v>
      </c>
      <c r="AL19" s="73">
        <v>0</v>
      </c>
      <c r="AM19" s="75">
        <f t="shared" si="0"/>
        <v>132314.24991574924</v>
      </c>
      <c r="AN19" s="75">
        <f t="shared" si="1"/>
        <v>110044.88227227233</v>
      </c>
    </row>
    <row r="20" spans="1:40" ht="24.95" customHeight="1" x14ac:dyDescent="0.2">
      <c r="A20" s="53">
        <v>15</v>
      </c>
      <c r="B20" s="63" t="s">
        <v>85</v>
      </c>
      <c r="C20" s="73">
        <v>22566.988597000014</v>
      </c>
      <c r="D20" s="73">
        <v>22566.988597000014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29844.904189999965</v>
      </c>
      <c r="L20" s="73">
        <v>29844.904189999965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1710.2258040000002</v>
      </c>
      <c r="AB20" s="73">
        <v>1710.2258040000002</v>
      </c>
      <c r="AC20" s="73">
        <v>0</v>
      </c>
      <c r="AD20" s="73">
        <v>0</v>
      </c>
      <c r="AE20" s="73">
        <v>0</v>
      </c>
      <c r="AF20" s="73">
        <v>0</v>
      </c>
      <c r="AG20" s="73">
        <v>1625.6634299999998</v>
      </c>
      <c r="AH20" s="73">
        <v>1625.6634299999998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55747.782020999977</v>
      </c>
      <c r="AN20" s="75">
        <f t="shared" si="1"/>
        <v>55747.782020999977</v>
      </c>
    </row>
    <row r="21" spans="1:40" ht="24.95" customHeight="1" x14ac:dyDescent="0.2">
      <c r="A21" s="53">
        <v>16</v>
      </c>
      <c r="B21" s="63" t="s">
        <v>58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15" x14ac:dyDescent="0.2">
      <c r="A22" s="26"/>
      <c r="B22" s="12" t="s">
        <v>1</v>
      </c>
      <c r="C22" s="76">
        <f t="shared" ref="C22:AN22" si="2">SUM(C6:C21)</f>
        <v>13746079.034688106</v>
      </c>
      <c r="D22" s="76">
        <f t="shared" si="2"/>
        <v>11131521.215109283</v>
      </c>
      <c r="E22" s="76">
        <f t="shared" si="2"/>
        <v>3102992.2700405861</v>
      </c>
      <c r="F22" s="76">
        <f t="shared" si="2"/>
        <v>3094927.7819981179</v>
      </c>
      <c r="G22" s="76">
        <f t="shared" si="2"/>
        <v>2111374.7190730446</v>
      </c>
      <c r="H22" s="76">
        <f t="shared" si="2"/>
        <v>1819553.778083188</v>
      </c>
      <c r="I22" s="76">
        <f t="shared" si="2"/>
        <v>86765879.941297457</v>
      </c>
      <c r="J22" s="76">
        <f t="shared" si="2"/>
        <v>85313376.67277661</v>
      </c>
      <c r="K22" s="76">
        <f t="shared" si="2"/>
        <v>29883384.681265417</v>
      </c>
      <c r="L22" s="76">
        <f t="shared" si="2"/>
        <v>28664894.305779453</v>
      </c>
      <c r="M22" s="76">
        <f t="shared" si="2"/>
        <v>4741996.0495040538</v>
      </c>
      <c r="N22" s="76">
        <f t="shared" si="2"/>
        <v>4362822.9463921245</v>
      </c>
      <c r="O22" s="76">
        <f t="shared" si="2"/>
        <v>133710.86511298452</v>
      </c>
      <c r="P22" s="76">
        <f t="shared" si="2"/>
        <v>0</v>
      </c>
      <c r="Q22" s="76">
        <f t="shared" si="2"/>
        <v>2111764.4001971441</v>
      </c>
      <c r="R22" s="76">
        <f t="shared" si="2"/>
        <v>208338.60536088381</v>
      </c>
      <c r="S22" s="76">
        <f t="shared" si="2"/>
        <v>1958001.4220982441</v>
      </c>
      <c r="T22" s="76">
        <f t="shared" si="2"/>
        <v>522698.08950663212</v>
      </c>
      <c r="U22" s="76">
        <f t="shared" si="2"/>
        <v>185798.16602983937</v>
      </c>
      <c r="V22" s="76">
        <f t="shared" si="2"/>
        <v>116237.95642673793</v>
      </c>
      <c r="W22" s="76">
        <f t="shared" si="2"/>
        <v>2833.6</v>
      </c>
      <c r="X22" s="76">
        <f t="shared" si="2"/>
        <v>1416.7975123301369</v>
      </c>
      <c r="Y22" s="76">
        <f t="shared" si="2"/>
        <v>2656718.9386343635</v>
      </c>
      <c r="Z22" s="76">
        <f t="shared" si="2"/>
        <v>1907110.1936810617</v>
      </c>
      <c r="AA22" s="76">
        <f t="shared" si="2"/>
        <v>32159560.112525012</v>
      </c>
      <c r="AB22" s="76">
        <f t="shared" si="2"/>
        <v>11737796.679507518</v>
      </c>
      <c r="AC22" s="76">
        <f t="shared" si="2"/>
        <v>1051519.1964608936</v>
      </c>
      <c r="AD22" s="76">
        <f t="shared" si="2"/>
        <v>223303.64272547988</v>
      </c>
      <c r="AE22" s="76">
        <f t="shared" si="2"/>
        <v>2823730.4569495479</v>
      </c>
      <c r="AF22" s="76">
        <f t="shared" si="2"/>
        <v>1151240.4286744848</v>
      </c>
      <c r="AG22" s="76">
        <f t="shared" si="2"/>
        <v>90082.204606531581</v>
      </c>
      <c r="AH22" s="76">
        <f t="shared" si="2"/>
        <v>90082.204606531581</v>
      </c>
      <c r="AI22" s="76">
        <f t="shared" si="2"/>
        <v>10029218.175867857</v>
      </c>
      <c r="AJ22" s="76">
        <f t="shared" si="2"/>
        <v>4597552.2648963053</v>
      </c>
      <c r="AK22" s="76">
        <f t="shared" si="2"/>
        <v>0</v>
      </c>
      <c r="AL22" s="76">
        <f t="shared" si="2"/>
        <v>0</v>
      </c>
      <c r="AM22" s="76">
        <f t="shared" si="2"/>
        <v>193554644.23435107</v>
      </c>
      <c r="AN22" s="76">
        <f t="shared" si="2"/>
        <v>154942873.56303677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x14ac:dyDescent="0.2">
      <c r="AM24" s="92"/>
      <c r="AN24" s="92"/>
    </row>
    <row r="25" spans="1:40" ht="13.5" x14ac:dyDescent="0.2">
      <c r="B25" s="17" t="s">
        <v>15</v>
      </c>
      <c r="AM25" s="32"/>
      <c r="AN25" s="32"/>
    </row>
    <row r="26" spans="1:40" x14ac:dyDescent="0.2">
      <c r="B26" s="109" t="s">
        <v>63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32"/>
      <c r="AN26" s="32"/>
    </row>
    <row r="27" spans="1:40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AM27" s="32"/>
      <c r="AN27" s="32"/>
    </row>
    <row r="28" spans="1:40" ht="13.5" x14ac:dyDescent="0.2">
      <c r="B28" s="17" t="s">
        <v>18</v>
      </c>
      <c r="C28" s="18"/>
    </row>
    <row r="29" spans="1:40" ht="13.5" x14ac:dyDescent="0.2">
      <c r="B29" s="17" t="s">
        <v>19</v>
      </c>
      <c r="AM29" s="32"/>
      <c r="AN29" s="32"/>
    </row>
    <row r="31" spans="1:40" x14ac:dyDescent="0.2">
      <c r="AM31" s="32"/>
      <c r="AN31" s="32"/>
    </row>
  </sheetData>
  <sortState ref="B7:AN21">
    <sortCondition descending="1" ref="AM6:AM21"/>
  </sortState>
  <mergeCells count="22">
    <mergeCell ref="B26:N27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2"/>
  <sheetViews>
    <sheetView zoomScale="85" zoomScaleNormal="85" workbookViewId="0">
      <pane xSplit="2" ySplit="7" topLeftCell="EO13" activePane="bottomRight" state="frozen"/>
      <selection pane="topRight" activeCell="C1" sqref="C1"/>
      <selection pane="bottomLeft" activeCell="A6" sqref="A6"/>
      <selection pane="bottomRight" activeCell="EW10" sqref="EW10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154" s="33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6" t="s">
        <v>0</v>
      </c>
      <c r="B5" s="96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 x14ac:dyDescent="0.2">
      <c r="A6" s="97"/>
      <c r="B6" s="97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0" customFormat="1" ht="51.75" customHeight="1" x14ac:dyDescent="0.2">
      <c r="A7" s="98"/>
      <c r="B7" s="98"/>
      <c r="C7" s="71" t="s">
        <v>52</v>
      </c>
      <c r="D7" s="71" t="s">
        <v>53</v>
      </c>
      <c r="E7" s="71" t="s">
        <v>54</v>
      </c>
      <c r="F7" s="71" t="s">
        <v>14</v>
      </c>
      <c r="G7" s="71" t="s">
        <v>52</v>
      </c>
      <c r="H7" s="71" t="s">
        <v>53</v>
      </c>
      <c r="I7" s="71" t="s">
        <v>54</v>
      </c>
      <c r="J7" s="71" t="s">
        <v>14</v>
      </c>
      <c r="K7" s="71" t="s">
        <v>52</v>
      </c>
      <c r="L7" s="71" t="s">
        <v>53</v>
      </c>
      <c r="M7" s="71" t="s">
        <v>54</v>
      </c>
      <c r="N7" s="71" t="s">
        <v>14</v>
      </c>
      <c r="O7" s="71" t="s">
        <v>52</v>
      </c>
      <c r="P7" s="71" t="s">
        <v>53</v>
      </c>
      <c r="Q7" s="71" t="s">
        <v>54</v>
      </c>
      <c r="R7" s="71" t="s">
        <v>14</v>
      </c>
      <c r="S7" s="71" t="s">
        <v>52</v>
      </c>
      <c r="T7" s="71" t="s">
        <v>53</v>
      </c>
      <c r="U7" s="71" t="s">
        <v>54</v>
      </c>
      <c r="V7" s="71" t="s">
        <v>14</v>
      </c>
      <c r="W7" s="71" t="s">
        <v>52</v>
      </c>
      <c r="X7" s="71" t="s">
        <v>53</v>
      </c>
      <c r="Y7" s="71" t="s">
        <v>54</v>
      </c>
      <c r="Z7" s="71" t="s">
        <v>14</v>
      </c>
      <c r="AA7" s="71" t="s">
        <v>52</v>
      </c>
      <c r="AB7" s="71" t="s">
        <v>53</v>
      </c>
      <c r="AC7" s="71" t="s">
        <v>54</v>
      </c>
      <c r="AD7" s="71" t="s">
        <v>14</v>
      </c>
      <c r="AE7" s="71" t="s">
        <v>52</v>
      </c>
      <c r="AF7" s="71" t="s">
        <v>53</v>
      </c>
      <c r="AG7" s="71" t="s">
        <v>54</v>
      </c>
      <c r="AH7" s="71" t="s">
        <v>14</v>
      </c>
      <c r="AI7" s="71" t="s">
        <v>52</v>
      </c>
      <c r="AJ7" s="71" t="s">
        <v>53</v>
      </c>
      <c r="AK7" s="71" t="s">
        <v>54</v>
      </c>
      <c r="AL7" s="71" t="s">
        <v>14</v>
      </c>
      <c r="AM7" s="71" t="s">
        <v>52</v>
      </c>
      <c r="AN7" s="71" t="s">
        <v>53</v>
      </c>
      <c r="AO7" s="71" t="s">
        <v>54</v>
      </c>
      <c r="AP7" s="71" t="s">
        <v>14</v>
      </c>
      <c r="AQ7" s="71" t="s">
        <v>52</v>
      </c>
      <c r="AR7" s="71" t="s">
        <v>53</v>
      </c>
      <c r="AS7" s="71" t="s">
        <v>54</v>
      </c>
      <c r="AT7" s="71" t="s">
        <v>14</v>
      </c>
      <c r="AU7" s="71" t="s">
        <v>52</v>
      </c>
      <c r="AV7" s="71" t="s">
        <v>53</v>
      </c>
      <c r="AW7" s="71" t="s">
        <v>54</v>
      </c>
      <c r="AX7" s="71" t="s">
        <v>14</v>
      </c>
      <c r="AY7" s="71" t="s">
        <v>52</v>
      </c>
      <c r="AZ7" s="71" t="s">
        <v>53</v>
      </c>
      <c r="BA7" s="71" t="s">
        <v>54</v>
      </c>
      <c r="BB7" s="71" t="s">
        <v>14</v>
      </c>
      <c r="BC7" s="71" t="s">
        <v>52</v>
      </c>
      <c r="BD7" s="71" t="s">
        <v>53</v>
      </c>
      <c r="BE7" s="71" t="s">
        <v>54</v>
      </c>
      <c r="BF7" s="71" t="s">
        <v>14</v>
      </c>
      <c r="BG7" s="71" t="s">
        <v>52</v>
      </c>
      <c r="BH7" s="71" t="s">
        <v>53</v>
      </c>
      <c r="BI7" s="71" t="s">
        <v>54</v>
      </c>
      <c r="BJ7" s="71" t="s">
        <v>14</v>
      </c>
      <c r="BK7" s="71" t="s">
        <v>52</v>
      </c>
      <c r="BL7" s="71" t="s">
        <v>53</v>
      </c>
      <c r="BM7" s="71" t="s">
        <v>54</v>
      </c>
      <c r="BN7" s="71" t="s">
        <v>14</v>
      </c>
      <c r="BO7" s="71" t="s">
        <v>52</v>
      </c>
      <c r="BP7" s="71" t="s">
        <v>53</v>
      </c>
      <c r="BQ7" s="71" t="s">
        <v>54</v>
      </c>
      <c r="BR7" s="71" t="s">
        <v>14</v>
      </c>
      <c r="BS7" s="71" t="s">
        <v>52</v>
      </c>
      <c r="BT7" s="71" t="s">
        <v>53</v>
      </c>
      <c r="BU7" s="71" t="s">
        <v>54</v>
      </c>
      <c r="BV7" s="71" t="s">
        <v>14</v>
      </c>
      <c r="BW7" s="71" t="s">
        <v>52</v>
      </c>
      <c r="BX7" s="71" t="s">
        <v>53</v>
      </c>
      <c r="BY7" s="71" t="s">
        <v>54</v>
      </c>
      <c r="BZ7" s="71" t="s">
        <v>14</v>
      </c>
      <c r="CA7" s="71" t="s">
        <v>52</v>
      </c>
      <c r="CB7" s="71" t="s">
        <v>53</v>
      </c>
      <c r="CC7" s="71" t="s">
        <v>54</v>
      </c>
      <c r="CD7" s="71" t="s">
        <v>14</v>
      </c>
      <c r="CE7" s="71" t="s">
        <v>52</v>
      </c>
      <c r="CF7" s="71" t="s">
        <v>53</v>
      </c>
      <c r="CG7" s="71" t="s">
        <v>54</v>
      </c>
      <c r="CH7" s="71" t="s">
        <v>14</v>
      </c>
      <c r="CI7" s="71" t="s">
        <v>52</v>
      </c>
      <c r="CJ7" s="71" t="s">
        <v>53</v>
      </c>
      <c r="CK7" s="71" t="s">
        <v>54</v>
      </c>
      <c r="CL7" s="71" t="s">
        <v>14</v>
      </c>
      <c r="CM7" s="71" t="s">
        <v>52</v>
      </c>
      <c r="CN7" s="71" t="s">
        <v>53</v>
      </c>
      <c r="CO7" s="71" t="s">
        <v>54</v>
      </c>
      <c r="CP7" s="71" t="s">
        <v>14</v>
      </c>
      <c r="CQ7" s="71" t="s">
        <v>52</v>
      </c>
      <c r="CR7" s="71" t="s">
        <v>53</v>
      </c>
      <c r="CS7" s="71" t="s">
        <v>54</v>
      </c>
      <c r="CT7" s="71" t="s">
        <v>14</v>
      </c>
      <c r="CU7" s="71" t="s">
        <v>52</v>
      </c>
      <c r="CV7" s="71" t="s">
        <v>53</v>
      </c>
      <c r="CW7" s="71" t="s">
        <v>54</v>
      </c>
      <c r="CX7" s="71" t="s">
        <v>14</v>
      </c>
      <c r="CY7" s="71" t="s">
        <v>52</v>
      </c>
      <c r="CZ7" s="71" t="s">
        <v>53</v>
      </c>
      <c r="DA7" s="71" t="s">
        <v>54</v>
      </c>
      <c r="DB7" s="71" t="s">
        <v>14</v>
      </c>
      <c r="DC7" s="71" t="s">
        <v>52</v>
      </c>
      <c r="DD7" s="71" t="s">
        <v>53</v>
      </c>
      <c r="DE7" s="71" t="s">
        <v>54</v>
      </c>
      <c r="DF7" s="71" t="s">
        <v>14</v>
      </c>
      <c r="DG7" s="71" t="s">
        <v>52</v>
      </c>
      <c r="DH7" s="71" t="s">
        <v>53</v>
      </c>
      <c r="DI7" s="71" t="s">
        <v>54</v>
      </c>
      <c r="DJ7" s="71" t="s">
        <v>14</v>
      </c>
      <c r="DK7" s="71" t="s">
        <v>52</v>
      </c>
      <c r="DL7" s="71" t="s">
        <v>53</v>
      </c>
      <c r="DM7" s="71" t="s">
        <v>54</v>
      </c>
      <c r="DN7" s="71" t="s">
        <v>14</v>
      </c>
      <c r="DO7" s="71" t="s">
        <v>52</v>
      </c>
      <c r="DP7" s="71" t="s">
        <v>53</v>
      </c>
      <c r="DQ7" s="71" t="s">
        <v>54</v>
      </c>
      <c r="DR7" s="71" t="s">
        <v>14</v>
      </c>
      <c r="DS7" s="71" t="s">
        <v>52</v>
      </c>
      <c r="DT7" s="71" t="s">
        <v>53</v>
      </c>
      <c r="DU7" s="71" t="s">
        <v>54</v>
      </c>
      <c r="DV7" s="71" t="s">
        <v>14</v>
      </c>
      <c r="DW7" s="71" t="s">
        <v>52</v>
      </c>
      <c r="DX7" s="71" t="s">
        <v>53</v>
      </c>
      <c r="DY7" s="71" t="s">
        <v>54</v>
      </c>
      <c r="DZ7" s="71" t="s">
        <v>14</v>
      </c>
      <c r="EA7" s="71" t="s">
        <v>52</v>
      </c>
      <c r="EB7" s="71" t="s">
        <v>53</v>
      </c>
      <c r="EC7" s="71" t="s">
        <v>54</v>
      </c>
      <c r="ED7" s="71" t="s">
        <v>14</v>
      </c>
      <c r="EE7" s="71" t="s">
        <v>52</v>
      </c>
      <c r="EF7" s="71" t="s">
        <v>53</v>
      </c>
      <c r="EG7" s="71" t="s">
        <v>54</v>
      </c>
      <c r="EH7" s="71" t="s">
        <v>14</v>
      </c>
      <c r="EI7" s="71" t="s">
        <v>52</v>
      </c>
      <c r="EJ7" s="71" t="s">
        <v>53</v>
      </c>
      <c r="EK7" s="71" t="s">
        <v>54</v>
      </c>
      <c r="EL7" s="71" t="s">
        <v>14</v>
      </c>
      <c r="EM7" s="71" t="s">
        <v>52</v>
      </c>
      <c r="EN7" s="71" t="s">
        <v>53</v>
      </c>
      <c r="EO7" s="71" t="s">
        <v>54</v>
      </c>
      <c r="EP7" s="71" t="s">
        <v>14</v>
      </c>
      <c r="EQ7" s="71" t="s">
        <v>52</v>
      </c>
      <c r="ER7" s="71" t="s">
        <v>53</v>
      </c>
      <c r="ES7" s="71" t="s">
        <v>54</v>
      </c>
      <c r="ET7" s="71" t="s">
        <v>14</v>
      </c>
      <c r="EU7" s="71" t="s">
        <v>52</v>
      </c>
      <c r="EV7" s="71" t="s">
        <v>53</v>
      </c>
      <c r="EW7" s="71" t="s">
        <v>54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334294.47999999975</v>
      </c>
      <c r="D8" s="73">
        <v>279115.90000000002</v>
      </c>
      <c r="E8" s="73">
        <v>3000</v>
      </c>
      <c r="F8" s="73">
        <v>616410.37999999977</v>
      </c>
      <c r="G8" s="73">
        <v>143719.70599234349</v>
      </c>
      <c r="H8" s="73">
        <v>110343.06105557625</v>
      </c>
      <c r="I8" s="73">
        <v>665.32295208000187</v>
      </c>
      <c r="J8" s="73">
        <v>254728.08999999973</v>
      </c>
      <c r="K8" s="73">
        <v>39734.01999999999</v>
      </c>
      <c r="L8" s="73">
        <v>8958.86</v>
      </c>
      <c r="M8" s="73">
        <v>0</v>
      </c>
      <c r="N8" s="73">
        <v>48692.87999999999</v>
      </c>
      <c r="O8" s="73">
        <v>39734.01999999999</v>
      </c>
      <c r="P8" s="73">
        <v>8958.86</v>
      </c>
      <c r="Q8" s="73">
        <v>0</v>
      </c>
      <c r="R8" s="73">
        <v>48692.87999999999</v>
      </c>
      <c r="S8" s="73">
        <v>39500</v>
      </c>
      <c r="T8" s="73">
        <v>345.65999999999985</v>
      </c>
      <c r="U8" s="73">
        <v>0</v>
      </c>
      <c r="V8" s="73">
        <v>39845.660000000003</v>
      </c>
      <c r="W8" s="73">
        <v>39500</v>
      </c>
      <c r="X8" s="73">
        <v>345.65999999999985</v>
      </c>
      <c r="Y8" s="73">
        <v>0</v>
      </c>
      <c r="Z8" s="73">
        <v>39845.660000000003</v>
      </c>
      <c r="AA8" s="73">
        <v>9437495.8348999992</v>
      </c>
      <c r="AB8" s="73">
        <v>2180712.5071999999</v>
      </c>
      <c r="AC8" s="73">
        <v>3780082.8278999999</v>
      </c>
      <c r="AD8" s="73">
        <v>15398291.169999998</v>
      </c>
      <c r="AE8" s="73">
        <v>9437495.8348999992</v>
      </c>
      <c r="AF8" s="73">
        <v>2180712.5071999999</v>
      </c>
      <c r="AG8" s="73">
        <v>3780082.8278999999</v>
      </c>
      <c r="AH8" s="73">
        <v>15398291.169999998</v>
      </c>
      <c r="AI8" s="73">
        <v>1523627.4203270001</v>
      </c>
      <c r="AJ8" s="73">
        <v>2882389.649673</v>
      </c>
      <c r="AK8" s="73">
        <v>1444976.3499999999</v>
      </c>
      <c r="AL8" s="73">
        <v>5850993.4199999999</v>
      </c>
      <c r="AM8" s="73">
        <v>1523627.4203270001</v>
      </c>
      <c r="AN8" s="73">
        <v>2882389.649673</v>
      </c>
      <c r="AO8" s="73">
        <v>1444976.3499999999</v>
      </c>
      <c r="AP8" s="73">
        <v>5850993.4199999999</v>
      </c>
      <c r="AQ8" s="73">
        <v>249951.33861399989</v>
      </c>
      <c r="AR8" s="73">
        <v>411649.44138600002</v>
      </c>
      <c r="AS8" s="73">
        <v>104702.71</v>
      </c>
      <c r="AT8" s="73">
        <v>766303.48999999987</v>
      </c>
      <c r="AU8" s="73">
        <v>248371.73861399989</v>
      </c>
      <c r="AV8" s="73">
        <v>411649.44138600002</v>
      </c>
      <c r="AW8" s="73">
        <v>104702.71</v>
      </c>
      <c r="AX8" s="73">
        <v>764723.8899999999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3.637978807091713E-12</v>
      </c>
      <c r="BX8" s="73">
        <v>0</v>
      </c>
      <c r="BY8" s="73">
        <v>0</v>
      </c>
      <c r="BZ8" s="73">
        <v>3.637978807091713E-12</v>
      </c>
      <c r="CA8" s="73">
        <v>3.637978807091713E-12</v>
      </c>
      <c r="CB8" s="73">
        <v>0</v>
      </c>
      <c r="CC8" s="73">
        <v>0</v>
      </c>
      <c r="CD8" s="73">
        <v>3.637978807091713E-12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72607.25</v>
      </c>
      <c r="CN8" s="73">
        <v>0</v>
      </c>
      <c r="CO8" s="73">
        <v>0</v>
      </c>
      <c r="CP8" s="73">
        <v>72607.25</v>
      </c>
      <c r="CQ8" s="73">
        <v>4685.9700000000012</v>
      </c>
      <c r="CR8" s="73">
        <v>0</v>
      </c>
      <c r="CS8" s="73">
        <v>0</v>
      </c>
      <c r="CT8" s="73">
        <v>4685.9700000000012</v>
      </c>
      <c r="CU8" s="73">
        <v>860326.51950799988</v>
      </c>
      <c r="CV8" s="73">
        <v>690446.30049200007</v>
      </c>
      <c r="CW8" s="73">
        <v>1052.53</v>
      </c>
      <c r="CX8" s="73">
        <v>1551825.3499999999</v>
      </c>
      <c r="CY8" s="73">
        <v>293152.76789417758</v>
      </c>
      <c r="CZ8" s="73">
        <v>267073.63548127079</v>
      </c>
      <c r="DA8" s="73">
        <v>392.22662455185639</v>
      </c>
      <c r="DB8" s="73">
        <v>560618.63000000024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491462.35000000003</v>
      </c>
      <c r="DL8" s="73">
        <v>0</v>
      </c>
      <c r="DM8" s="73">
        <v>0</v>
      </c>
      <c r="DN8" s="73">
        <v>491462.35000000003</v>
      </c>
      <c r="DO8" s="73">
        <v>98292.47000000003</v>
      </c>
      <c r="DP8" s="73">
        <v>0</v>
      </c>
      <c r="DQ8" s="73">
        <v>0</v>
      </c>
      <c r="DR8" s="73">
        <v>98292.47000000003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527907.40000000014</v>
      </c>
      <c r="EB8" s="73">
        <v>407800.3</v>
      </c>
      <c r="EC8" s="73">
        <v>0</v>
      </c>
      <c r="ED8" s="73">
        <v>935707.70000000019</v>
      </c>
      <c r="EE8" s="73">
        <v>527532.40000000014</v>
      </c>
      <c r="EF8" s="73">
        <v>407800.3</v>
      </c>
      <c r="EG8" s="73">
        <v>0</v>
      </c>
      <c r="EH8" s="73">
        <v>935332.70000000019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3" si="0">C8+K8+S8+AA8+AI8+AQ8+AY8+BG8+BO8+BW8+CE8+CM8+CU8+DC8+DK8+DS8+EA8+EI8</f>
        <v>13576906.613349</v>
      </c>
      <c r="ER8" s="73">
        <f t="shared" ref="ER8:ER23" si="1">D8+L8+T8+AB8+AJ8+AR8+AZ8+BH8+BP8+BX8+CF8+CN8+CV8+DD8+DL8+DT8+EB8+EJ8</f>
        <v>6861418.6187509997</v>
      </c>
      <c r="ES8" s="73">
        <f t="shared" ref="ES8:ES23" si="2">E8+M8+U8+AC8+AK8+AS8+BA8+BI8+BQ8+BY8+CG8+CO8+CW8+DE8+DM8+DU8+EC8+EK8</f>
        <v>5333814.4178999998</v>
      </c>
      <c r="ET8" s="73">
        <f t="shared" ref="ET8:ET23" si="3">F8+N8+V8+AD8+AL8+AT8+BB8+BJ8+BR8+BZ8+CH8+CP8+CX8+DF8+DN8+DV8+ED8+EL8</f>
        <v>25772139.649999999</v>
      </c>
      <c r="EU8" s="73">
        <f t="shared" ref="EU8:EU23" si="4">G8+O8+W8+AE8+AM8+AU8+BC8+BK8+BS8+CA8+CI8+CQ8+CY8+DG8+DO8+DW8+EE8+EM8</f>
        <v>12356112.327727523</v>
      </c>
      <c r="EV8" s="73">
        <f t="shared" ref="EV8:EV23" si="5">H8+P8+X8+AF8+AN8+AV8+BD8+BL8+BT8+CB8+CJ8+CR8+CZ8+DH8+DP8+DX8+EF8+EN8</f>
        <v>6269273.1147958478</v>
      </c>
      <c r="EW8" s="73">
        <f t="shared" ref="EW8:EW23" si="6">I8+Q8+Y8+AG8+AO8+AW8+BE8+BM8+BU8+CC8+CK8+CS8+DA8+DI8+DQ8+DY8+EG8+EO8</f>
        <v>5330819.4374766322</v>
      </c>
      <c r="EX8" s="73">
        <f t="shared" ref="EX8:EX23" si="7">J8+R8+Z8+AH8+AP8+AX8+BF8+BN8+BV8+CD8+CL8+CT8+DB8+DJ8+DR8+DZ8+EH8+EP8</f>
        <v>23956204.879999995</v>
      </c>
    </row>
    <row r="9" spans="1:154" s="24" customFormat="1" ht="24.95" customHeight="1" x14ac:dyDescent="0.2">
      <c r="A9" s="53">
        <v>2</v>
      </c>
      <c r="B9" s="72" t="s">
        <v>88</v>
      </c>
      <c r="C9" s="73">
        <v>110200</v>
      </c>
      <c r="D9" s="73">
        <v>0</v>
      </c>
      <c r="E9" s="73">
        <v>192000</v>
      </c>
      <c r="F9" s="73">
        <v>302200</v>
      </c>
      <c r="G9" s="73">
        <v>110200</v>
      </c>
      <c r="H9" s="73">
        <v>0</v>
      </c>
      <c r="I9" s="73">
        <v>192000</v>
      </c>
      <c r="J9" s="73">
        <v>302200</v>
      </c>
      <c r="K9" s="73">
        <v>0</v>
      </c>
      <c r="L9" s="73">
        <v>35330.519999999997</v>
      </c>
      <c r="M9" s="73">
        <v>0</v>
      </c>
      <c r="N9" s="73">
        <v>35330.519999999997</v>
      </c>
      <c r="O9" s="73">
        <v>0</v>
      </c>
      <c r="P9" s="73">
        <v>35330.519999999997</v>
      </c>
      <c r="Q9" s="73">
        <v>0</v>
      </c>
      <c r="R9" s="73">
        <v>35330.519999999997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14816622.308454845</v>
      </c>
      <c r="AB9" s="73">
        <v>2459862.3510831785</v>
      </c>
      <c r="AC9" s="73">
        <v>5938330.3994283387</v>
      </c>
      <c r="AD9" s="73">
        <v>23214815.058966361</v>
      </c>
      <c r="AE9" s="73">
        <v>14816622.308454845</v>
      </c>
      <c r="AF9" s="73">
        <v>2459862.3510831785</v>
      </c>
      <c r="AG9" s="73">
        <v>5938330.3994283387</v>
      </c>
      <c r="AH9" s="73">
        <v>23214815.058966361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14926822.308454845</v>
      </c>
      <c r="ER9" s="73">
        <f t="shared" si="1"/>
        <v>2495192.8710831786</v>
      </c>
      <c r="ES9" s="73">
        <f t="shared" si="2"/>
        <v>6130330.3994283387</v>
      </c>
      <c r="ET9" s="73">
        <f t="shared" si="3"/>
        <v>23552345.578966361</v>
      </c>
      <c r="EU9" s="73">
        <f t="shared" si="4"/>
        <v>14926822.308454845</v>
      </c>
      <c r="EV9" s="73">
        <f t="shared" si="5"/>
        <v>2495192.8710831786</v>
      </c>
      <c r="EW9" s="73">
        <f t="shared" si="6"/>
        <v>6130330.3994283387</v>
      </c>
      <c r="EX9" s="73">
        <f t="shared" si="7"/>
        <v>23552345.578966361</v>
      </c>
    </row>
    <row r="10" spans="1:154" ht="24.95" customHeight="1" x14ac:dyDescent="0.2">
      <c r="A10" s="53">
        <v>3</v>
      </c>
      <c r="B10" s="72" t="s">
        <v>47</v>
      </c>
      <c r="C10" s="73">
        <v>0</v>
      </c>
      <c r="D10" s="73">
        <v>1457706.7999999984</v>
      </c>
      <c r="E10" s="73">
        <v>0</v>
      </c>
      <c r="F10" s="73">
        <v>1457706.7999999984</v>
      </c>
      <c r="G10" s="73">
        <v>0</v>
      </c>
      <c r="H10" s="73">
        <v>1432038.4799999984</v>
      </c>
      <c r="I10" s="73">
        <v>0</v>
      </c>
      <c r="J10" s="73">
        <v>1432038.4799999984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2292.33</v>
      </c>
      <c r="U10" s="73">
        <v>0</v>
      </c>
      <c r="V10" s="73">
        <v>2292.33</v>
      </c>
      <c r="W10" s="73">
        <v>0</v>
      </c>
      <c r="X10" s="73">
        <v>2292.33</v>
      </c>
      <c r="Y10" s="73">
        <v>0</v>
      </c>
      <c r="Z10" s="73">
        <v>2292.33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4112916.3833058854</v>
      </c>
      <c r="AJ10" s="73">
        <v>3906221.7700000028</v>
      </c>
      <c r="AK10" s="73">
        <v>313411.46000000002</v>
      </c>
      <c r="AL10" s="73">
        <v>8332549.6133058881</v>
      </c>
      <c r="AM10" s="73">
        <v>4004825.3033058853</v>
      </c>
      <c r="AN10" s="73">
        <v>3906094.3100000028</v>
      </c>
      <c r="AO10" s="73">
        <v>309389.17000000004</v>
      </c>
      <c r="AP10" s="73">
        <v>8220308.7833058881</v>
      </c>
      <c r="AQ10" s="73">
        <v>568556.85999999987</v>
      </c>
      <c r="AR10" s="73">
        <v>356096.60000000003</v>
      </c>
      <c r="AS10" s="73">
        <v>23458.859999999997</v>
      </c>
      <c r="AT10" s="73">
        <v>948112.32</v>
      </c>
      <c r="AU10" s="73">
        <v>567184.77999999991</v>
      </c>
      <c r="AV10" s="73">
        <v>356096.60000000003</v>
      </c>
      <c r="AW10" s="73">
        <v>23458.859999999997</v>
      </c>
      <c r="AX10" s="73">
        <v>946740.23999999987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57553.720000000016</v>
      </c>
      <c r="CN10" s="73">
        <v>0</v>
      </c>
      <c r="CO10" s="73">
        <v>0</v>
      </c>
      <c r="CP10" s="73">
        <v>57553.720000000016</v>
      </c>
      <c r="CQ10" s="73">
        <v>57553.720000000016</v>
      </c>
      <c r="CR10" s="73">
        <v>0</v>
      </c>
      <c r="CS10" s="73">
        <v>0</v>
      </c>
      <c r="CT10" s="73">
        <v>57553.720000000016</v>
      </c>
      <c r="CU10" s="73">
        <v>928864.59999999974</v>
      </c>
      <c r="CV10" s="73">
        <v>390708.09</v>
      </c>
      <c r="CW10" s="73">
        <v>3030</v>
      </c>
      <c r="CX10" s="73">
        <v>1322602.6899999997</v>
      </c>
      <c r="CY10" s="73">
        <v>609975.99999999977</v>
      </c>
      <c r="CZ10" s="73">
        <v>183198.46000000025</v>
      </c>
      <c r="DA10" s="73">
        <v>3030</v>
      </c>
      <c r="DB10" s="73">
        <v>796204.46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451397.57</v>
      </c>
      <c r="DL10" s="73">
        <v>0</v>
      </c>
      <c r="DM10" s="73">
        <v>0</v>
      </c>
      <c r="DN10" s="73">
        <v>451397.57</v>
      </c>
      <c r="DO10" s="73">
        <v>245626.71000000002</v>
      </c>
      <c r="DP10" s="73">
        <v>0</v>
      </c>
      <c r="DQ10" s="73">
        <v>0</v>
      </c>
      <c r="DR10" s="73">
        <v>245626.71000000002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3067737.7700000005</v>
      </c>
      <c r="EB10" s="73">
        <v>98467.800000000017</v>
      </c>
      <c r="EC10" s="73">
        <v>186.7</v>
      </c>
      <c r="ED10" s="73">
        <v>3166392.2700000005</v>
      </c>
      <c r="EE10" s="73">
        <v>53206.650000000373</v>
      </c>
      <c r="EF10" s="73">
        <v>98467.800000000017</v>
      </c>
      <c r="EG10" s="73">
        <v>186.7</v>
      </c>
      <c r="EH10" s="73">
        <v>151861.1500000004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9187026.9033058845</v>
      </c>
      <c r="ER10" s="73">
        <f t="shared" si="1"/>
        <v>6211493.3900000006</v>
      </c>
      <c r="ES10" s="73">
        <f t="shared" si="2"/>
        <v>340087.02</v>
      </c>
      <c r="ET10" s="73">
        <f t="shared" si="3"/>
        <v>15738607.313305888</v>
      </c>
      <c r="EU10" s="73">
        <f t="shared" si="4"/>
        <v>5538373.1633058852</v>
      </c>
      <c r="EV10" s="73">
        <f t="shared" si="5"/>
        <v>5978187.9800000004</v>
      </c>
      <c r="EW10" s="73">
        <f t="shared" si="6"/>
        <v>336064.73000000004</v>
      </c>
      <c r="EX10" s="73">
        <f t="shared" si="7"/>
        <v>11852625.873305889</v>
      </c>
    </row>
    <row r="11" spans="1:154" ht="24.95" customHeight="1" x14ac:dyDescent="0.2">
      <c r="A11" s="53">
        <v>4</v>
      </c>
      <c r="B11" s="72" t="s">
        <v>79</v>
      </c>
      <c r="C11" s="73">
        <v>5000</v>
      </c>
      <c r="D11" s="73">
        <v>0</v>
      </c>
      <c r="E11" s="73">
        <v>190000</v>
      </c>
      <c r="F11" s="73">
        <v>195000</v>
      </c>
      <c r="G11" s="73">
        <v>5000</v>
      </c>
      <c r="H11" s="73">
        <v>0</v>
      </c>
      <c r="I11" s="73">
        <v>190000</v>
      </c>
      <c r="J11" s="73">
        <v>195000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2829739.2194898697</v>
      </c>
      <c r="AB11" s="73">
        <v>211631.02920024702</v>
      </c>
      <c r="AC11" s="73">
        <v>11676538.420509802</v>
      </c>
      <c r="AD11" s="73">
        <v>14717908.669199919</v>
      </c>
      <c r="AE11" s="73">
        <v>2829739.2194898697</v>
      </c>
      <c r="AF11" s="73">
        <v>211631.02920024702</v>
      </c>
      <c r="AG11" s="73">
        <v>11676538.420509802</v>
      </c>
      <c r="AH11" s="73">
        <v>14717908.669199919</v>
      </c>
      <c r="AI11" s="73">
        <v>152518.20000000001</v>
      </c>
      <c r="AJ11" s="73">
        <v>123934.38</v>
      </c>
      <c r="AK11" s="73">
        <v>239526.65</v>
      </c>
      <c r="AL11" s="73">
        <v>515979.23</v>
      </c>
      <c r="AM11" s="73">
        <v>152518.20000000001</v>
      </c>
      <c r="AN11" s="73">
        <v>123934.38</v>
      </c>
      <c r="AO11" s="73">
        <v>239526.65</v>
      </c>
      <c r="AP11" s="73">
        <v>515979.23</v>
      </c>
      <c r="AQ11" s="73">
        <v>2249.04</v>
      </c>
      <c r="AR11" s="73">
        <v>10111.200000000001</v>
      </c>
      <c r="AS11" s="73">
        <v>13539.12</v>
      </c>
      <c r="AT11" s="73">
        <v>25899.360000000001</v>
      </c>
      <c r="AU11" s="73">
        <v>2249.04</v>
      </c>
      <c r="AV11" s="73">
        <v>10111.200000000001</v>
      </c>
      <c r="AW11" s="73">
        <v>13539.12</v>
      </c>
      <c r="AX11" s="73">
        <v>25899.360000000001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0</v>
      </c>
      <c r="CS11" s="73">
        <v>0</v>
      </c>
      <c r="CT11" s="73">
        <v>0</v>
      </c>
      <c r="CU11" s="73">
        <v>0</v>
      </c>
      <c r="CV11" s="73">
        <v>0</v>
      </c>
      <c r="CW11" s="73">
        <v>0</v>
      </c>
      <c r="CX11" s="73">
        <v>0</v>
      </c>
      <c r="CY11" s="73">
        <v>0</v>
      </c>
      <c r="CZ11" s="73">
        <v>0</v>
      </c>
      <c r="DA11" s="73">
        <v>0</v>
      </c>
      <c r="DB11" s="73">
        <v>0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0</v>
      </c>
      <c r="EB11" s="73">
        <v>0</v>
      </c>
      <c r="EC11" s="73">
        <v>0</v>
      </c>
      <c r="ED11" s="73">
        <v>0</v>
      </c>
      <c r="EE11" s="73">
        <v>0</v>
      </c>
      <c r="EF11" s="73">
        <v>0</v>
      </c>
      <c r="EG11" s="73">
        <v>0</v>
      </c>
      <c r="EH11" s="73">
        <v>0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2989506.4594898699</v>
      </c>
      <c r="ER11" s="73">
        <f t="shared" si="1"/>
        <v>345676.60920024704</v>
      </c>
      <c r="ES11" s="73">
        <f t="shared" si="2"/>
        <v>12119604.190509802</v>
      </c>
      <c r="ET11" s="73">
        <f t="shared" si="3"/>
        <v>15454787.259199919</v>
      </c>
      <c r="EU11" s="73">
        <f t="shared" si="4"/>
        <v>2989506.4594898699</v>
      </c>
      <c r="EV11" s="73">
        <f t="shared" si="5"/>
        <v>345676.60920024704</v>
      </c>
      <c r="EW11" s="73">
        <f t="shared" si="6"/>
        <v>12119604.190509802</v>
      </c>
      <c r="EX11" s="73">
        <f t="shared" si="7"/>
        <v>15454787.259199919</v>
      </c>
    </row>
    <row r="12" spans="1:154" ht="24.95" customHeight="1" x14ac:dyDescent="0.2">
      <c r="A12" s="53">
        <v>5</v>
      </c>
      <c r="B12" s="72" t="s">
        <v>80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13767.720000000001</v>
      </c>
      <c r="M12" s="73">
        <v>0</v>
      </c>
      <c r="N12" s="73">
        <v>13767.720000000001</v>
      </c>
      <c r="O12" s="73">
        <v>0</v>
      </c>
      <c r="P12" s="73">
        <v>13767.720000000001</v>
      </c>
      <c r="Q12" s="73">
        <v>0</v>
      </c>
      <c r="R12" s="73">
        <v>13767.720000000001</v>
      </c>
      <c r="S12" s="73">
        <v>7.1</v>
      </c>
      <c r="T12" s="73">
        <v>0</v>
      </c>
      <c r="U12" s="73">
        <v>0</v>
      </c>
      <c r="V12" s="73">
        <v>7.1</v>
      </c>
      <c r="W12" s="73">
        <v>7.1</v>
      </c>
      <c r="X12" s="73">
        <v>0</v>
      </c>
      <c r="Y12" s="73">
        <v>0</v>
      </c>
      <c r="Z12" s="73">
        <v>7.1</v>
      </c>
      <c r="AA12" s="73">
        <v>5220544</v>
      </c>
      <c r="AB12" s="73">
        <v>282629.57</v>
      </c>
      <c r="AC12" s="73">
        <v>1227142.8600000001</v>
      </c>
      <c r="AD12" s="73">
        <v>6730316.4300000006</v>
      </c>
      <c r="AE12" s="73">
        <v>5220544</v>
      </c>
      <c r="AF12" s="73">
        <v>282629.57</v>
      </c>
      <c r="AG12" s="73">
        <v>1227142.8600000001</v>
      </c>
      <c r="AH12" s="73">
        <v>6730316.4300000006</v>
      </c>
      <c r="AI12" s="73">
        <v>313168.26999999996</v>
      </c>
      <c r="AJ12" s="73">
        <v>377267.34</v>
      </c>
      <c r="AK12" s="73">
        <v>196305.32</v>
      </c>
      <c r="AL12" s="73">
        <v>886740.92999999993</v>
      </c>
      <c r="AM12" s="73">
        <v>313168.26999999996</v>
      </c>
      <c r="AN12" s="73">
        <v>377267.34</v>
      </c>
      <c r="AO12" s="73">
        <v>196305.32</v>
      </c>
      <c r="AP12" s="73">
        <v>886740.92999999993</v>
      </c>
      <c r="AQ12" s="73">
        <v>51351.320000000007</v>
      </c>
      <c r="AR12" s="73">
        <v>57187.759999999995</v>
      </c>
      <c r="AS12" s="73">
        <v>0</v>
      </c>
      <c r="AT12" s="73">
        <v>108539.08</v>
      </c>
      <c r="AU12" s="73">
        <v>51351.320000000007</v>
      </c>
      <c r="AV12" s="73">
        <v>57187.759999999995</v>
      </c>
      <c r="AW12" s="73">
        <v>0</v>
      </c>
      <c r="AX12" s="73">
        <v>108539.08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2387.9</v>
      </c>
      <c r="CV12" s="73">
        <v>478006.11000000063</v>
      </c>
      <c r="CW12" s="73">
        <v>0</v>
      </c>
      <c r="CX12" s="73">
        <v>480394.01000000065</v>
      </c>
      <c r="CY12" s="73">
        <v>2387.9</v>
      </c>
      <c r="CZ12" s="73">
        <v>160503.65000000061</v>
      </c>
      <c r="DA12" s="73">
        <v>0</v>
      </c>
      <c r="DB12" s="73">
        <v>162891.5500000006</v>
      </c>
      <c r="DC12" s="73">
        <v>4615</v>
      </c>
      <c r="DD12" s="73">
        <v>11029.5</v>
      </c>
      <c r="DE12" s="73">
        <v>1308</v>
      </c>
      <c r="DF12" s="73">
        <v>16952.5</v>
      </c>
      <c r="DG12" s="73">
        <v>4615</v>
      </c>
      <c r="DH12" s="73">
        <v>11029.5</v>
      </c>
      <c r="DI12" s="73">
        <v>1308</v>
      </c>
      <c r="DJ12" s="73">
        <v>16952.5</v>
      </c>
      <c r="DK12" s="73">
        <v>1495255</v>
      </c>
      <c r="DL12" s="73">
        <v>0</v>
      </c>
      <c r="DM12" s="73">
        <v>0</v>
      </c>
      <c r="DN12" s="73">
        <v>1495255</v>
      </c>
      <c r="DO12" s="73">
        <v>368193.84000000008</v>
      </c>
      <c r="DP12" s="73">
        <v>0</v>
      </c>
      <c r="DQ12" s="73">
        <v>0</v>
      </c>
      <c r="DR12" s="73">
        <v>368193.84000000008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5542.9</v>
      </c>
      <c r="EB12" s="73">
        <v>0</v>
      </c>
      <c r="EC12" s="73">
        <v>0</v>
      </c>
      <c r="ED12" s="73">
        <v>5542.9</v>
      </c>
      <c r="EE12" s="73">
        <v>5542.9</v>
      </c>
      <c r="EF12" s="73">
        <v>0</v>
      </c>
      <c r="EG12" s="73">
        <v>0</v>
      </c>
      <c r="EH12" s="73">
        <v>5542.9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7092871.4900000002</v>
      </c>
      <c r="ER12" s="73">
        <f t="shared" si="1"/>
        <v>1219888.0000000007</v>
      </c>
      <c r="ES12" s="73">
        <f t="shared" si="2"/>
        <v>1424756.1800000002</v>
      </c>
      <c r="ET12" s="73">
        <f t="shared" si="3"/>
        <v>9737515.6700000018</v>
      </c>
      <c r="EU12" s="73">
        <f t="shared" si="4"/>
        <v>5965810.3300000001</v>
      </c>
      <c r="EV12" s="73">
        <f t="shared" si="5"/>
        <v>902385.54000000074</v>
      </c>
      <c r="EW12" s="73">
        <f t="shared" si="6"/>
        <v>1424756.1800000002</v>
      </c>
      <c r="EX12" s="73">
        <f t="shared" si="7"/>
        <v>8292952.0500000017</v>
      </c>
    </row>
    <row r="13" spans="1:154" ht="24.95" customHeight="1" x14ac:dyDescent="0.2">
      <c r="A13" s="53">
        <v>6</v>
      </c>
      <c r="B13" s="72" t="s">
        <v>82</v>
      </c>
      <c r="C13" s="73">
        <v>10000</v>
      </c>
      <c r="D13" s="73">
        <v>0</v>
      </c>
      <c r="E13" s="73">
        <v>0</v>
      </c>
      <c r="F13" s="73">
        <v>10000</v>
      </c>
      <c r="G13" s="73">
        <v>10000</v>
      </c>
      <c r="H13" s="73">
        <v>0</v>
      </c>
      <c r="I13" s="73">
        <v>0</v>
      </c>
      <c r="J13" s="73">
        <v>10000</v>
      </c>
      <c r="K13" s="73">
        <v>592.58000000000004</v>
      </c>
      <c r="L13" s="73">
        <v>795.82</v>
      </c>
      <c r="M13" s="73">
        <v>0</v>
      </c>
      <c r="N13" s="73">
        <v>1388.4</v>
      </c>
      <c r="O13" s="73">
        <v>592.58000000000004</v>
      </c>
      <c r="P13" s="73">
        <v>795.82</v>
      </c>
      <c r="Q13" s="73">
        <v>0</v>
      </c>
      <c r="R13" s="73">
        <v>1388.4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2970437.8101146808</v>
      </c>
      <c r="AB13" s="73">
        <v>24073.607799999969</v>
      </c>
      <c r="AC13" s="73">
        <v>3484545.8220853191</v>
      </c>
      <c r="AD13" s="73">
        <v>6479057.2400000002</v>
      </c>
      <c r="AE13" s="73">
        <v>2970437.8101146808</v>
      </c>
      <c r="AF13" s="73">
        <v>24073.607799999969</v>
      </c>
      <c r="AG13" s="73">
        <v>3484545.8220853191</v>
      </c>
      <c r="AH13" s="73">
        <v>6479057.2400000002</v>
      </c>
      <c r="AI13" s="73">
        <v>682034.53617799981</v>
      </c>
      <c r="AJ13" s="73">
        <v>507483.48627299996</v>
      </c>
      <c r="AK13" s="73">
        <v>233880.45754899998</v>
      </c>
      <c r="AL13" s="73">
        <v>1423398.4799999997</v>
      </c>
      <c r="AM13" s="73">
        <v>662018.00617799978</v>
      </c>
      <c r="AN13" s="73">
        <v>507483.48627299996</v>
      </c>
      <c r="AO13" s="73">
        <v>233880.45754899998</v>
      </c>
      <c r="AP13" s="73">
        <v>1403381.9499999997</v>
      </c>
      <c r="AQ13" s="73">
        <v>49773.015076000025</v>
      </c>
      <c r="AR13" s="73">
        <v>50317.064923999984</v>
      </c>
      <c r="AS13" s="73">
        <v>17088.36</v>
      </c>
      <c r="AT13" s="73">
        <v>117178.44000000002</v>
      </c>
      <c r="AU13" s="73">
        <v>49773.015076000025</v>
      </c>
      <c r="AV13" s="73">
        <v>50317.064923999984</v>
      </c>
      <c r="AW13" s="73">
        <v>17088.36</v>
      </c>
      <c r="AX13" s="73">
        <v>117178.44000000002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19017.134800000029</v>
      </c>
      <c r="CN13" s="73">
        <v>1711.3352000000002</v>
      </c>
      <c r="CO13" s="73">
        <v>0</v>
      </c>
      <c r="CP13" s="73">
        <v>20728.47000000003</v>
      </c>
      <c r="CQ13" s="73">
        <v>19017.134800000029</v>
      </c>
      <c r="CR13" s="73">
        <v>1711.3352000000002</v>
      </c>
      <c r="CS13" s="73">
        <v>0</v>
      </c>
      <c r="CT13" s="73">
        <v>20728.47000000003</v>
      </c>
      <c r="CU13" s="73">
        <v>47448.740699999435</v>
      </c>
      <c r="CV13" s="73">
        <v>36321.999300000003</v>
      </c>
      <c r="CW13" s="73">
        <v>0</v>
      </c>
      <c r="CX13" s="73">
        <v>83770.739999999438</v>
      </c>
      <c r="CY13" s="73">
        <v>15691.548393999292</v>
      </c>
      <c r="CZ13" s="73">
        <v>18398.661606000001</v>
      </c>
      <c r="DA13" s="73">
        <v>0</v>
      </c>
      <c r="DB13" s="73">
        <v>34090.209999999293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-1.0913936421275139E-11</v>
      </c>
      <c r="EB13" s="73">
        <v>0</v>
      </c>
      <c r="EC13" s="73">
        <v>0</v>
      </c>
      <c r="ED13" s="73">
        <v>-1.0913936421275139E-11</v>
      </c>
      <c r="EE13" s="73">
        <v>-1.0913936421275139E-11</v>
      </c>
      <c r="EF13" s="73">
        <v>0</v>
      </c>
      <c r="EG13" s="73">
        <v>0</v>
      </c>
      <c r="EH13" s="73">
        <v>-1.0913936421275139E-11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3779303.8168686805</v>
      </c>
      <c r="ER13" s="73">
        <f t="shared" si="1"/>
        <v>620703.31349699991</v>
      </c>
      <c r="ES13" s="73">
        <f t="shared" si="2"/>
        <v>3735514.6396343191</v>
      </c>
      <c r="ET13" s="73">
        <f t="shared" si="3"/>
        <v>8135521.7699999996</v>
      </c>
      <c r="EU13" s="73">
        <f t="shared" si="4"/>
        <v>3727530.0945626805</v>
      </c>
      <c r="EV13" s="73">
        <f t="shared" si="5"/>
        <v>602779.97580299992</v>
      </c>
      <c r="EW13" s="73">
        <f t="shared" si="6"/>
        <v>3735514.6396343191</v>
      </c>
      <c r="EX13" s="73">
        <f t="shared" si="7"/>
        <v>8065824.709999999</v>
      </c>
    </row>
    <row r="14" spans="1:154" ht="24.95" customHeight="1" x14ac:dyDescent="0.2">
      <c r="A14" s="53">
        <v>7</v>
      </c>
      <c r="B14" s="72" t="s">
        <v>83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561.83000000000004</v>
      </c>
      <c r="M14" s="73">
        <v>0</v>
      </c>
      <c r="N14" s="73">
        <v>561.83000000000004</v>
      </c>
      <c r="O14" s="73">
        <v>-449.46400000000006</v>
      </c>
      <c r="P14" s="73">
        <v>561.83000000000004</v>
      </c>
      <c r="Q14" s="73">
        <v>0</v>
      </c>
      <c r="R14" s="73">
        <v>112.36599999999999</v>
      </c>
      <c r="S14" s="73">
        <v>65.59</v>
      </c>
      <c r="T14" s="73">
        <v>0</v>
      </c>
      <c r="U14" s="73">
        <v>259.20999999999998</v>
      </c>
      <c r="V14" s="73">
        <v>324.79999999999995</v>
      </c>
      <c r="W14" s="73">
        <v>65.59</v>
      </c>
      <c r="X14" s="73">
        <v>0</v>
      </c>
      <c r="Y14" s="73">
        <v>259.20999999999998</v>
      </c>
      <c r="Z14" s="73">
        <v>324.79999999999995</v>
      </c>
      <c r="AA14" s="73">
        <v>1128815.1299999999</v>
      </c>
      <c r="AB14" s="73">
        <v>34053.760000000002</v>
      </c>
      <c r="AC14" s="73">
        <v>1952633.76</v>
      </c>
      <c r="AD14" s="73">
        <v>3115502.65</v>
      </c>
      <c r="AE14" s="73">
        <v>1128815.1299999999</v>
      </c>
      <c r="AF14" s="73">
        <v>34053.760000000002</v>
      </c>
      <c r="AG14" s="73">
        <v>1952633.76</v>
      </c>
      <c r="AH14" s="73">
        <v>3115502.65</v>
      </c>
      <c r="AI14" s="73">
        <v>216367.41</v>
      </c>
      <c r="AJ14" s="73">
        <v>350606.17</v>
      </c>
      <c r="AK14" s="73">
        <v>213023.51</v>
      </c>
      <c r="AL14" s="73">
        <v>779997.09</v>
      </c>
      <c r="AM14" s="73">
        <v>216367.41</v>
      </c>
      <c r="AN14" s="73">
        <v>350606.17</v>
      </c>
      <c r="AO14" s="73">
        <v>213023.51</v>
      </c>
      <c r="AP14" s="73">
        <v>779997.09</v>
      </c>
      <c r="AQ14" s="73">
        <v>21682.639999999999</v>
      </c>
      <c r="AR14" s="73">
        <v>22080.35</v>
      </c>
      <c r="AS14" s="73">
        <v>12323.9</v>
      </c>
      <c r="AT14" s="73">
        <v>56086.89</v>
      </c>
      <c r="AU14" s="73">
        <v>21682.639999999999</v>
      </c>
      <c r="AV14" s="73">
        <v>22080.35</v>
      </c>
      <c r="AW14" s="73">
        <v>12323.9</v>
      </c>
      <c r="AX14" s="73">
        <v>56086.89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v>0</v>
      </c>
      <c r="CS14" s="73">
        <v>0</v>
      </c>
      <c r="CT14" s="73">
        <v>0</v>
      </c>
      <c r="CU14" s="73">
        <v>193021.5</v>
      </c>
      <c r="CV14" s="73">
        <v>0</v>
      </c>
      <c r="CW14" s="73">
        <v>51593.86</v>
      </c>
      <c r="CX14" s="73">
        <v>244615.36</v>
      </c>
      <c r="CY14" s="73">
        <v>25941.995000000024</v>
      </c>
      <c r="CZ14" s="73">
        <v>0</v>
      </c>
      <c r="DA14" s="73">
        <v>46267.64726071422</v>
      </c>
      <c r="DB14" s="73">
        <v>72209.642260714245</v>
      </c>
      <c r="DC14" s="73">
        <v>0</v>
      </c>
      <c r="DD14" s="73">
        <v>1826.56</v>
      </c>
      <c r="DE14" s="73">
        <v>0</v>
      </c>
      <c r="DF14" s="73">
        <v>1826.56</v>
      </c>
      <c r="DG14" s="73">
        <v>0</v>
      </c>
      <c r="DH14" s="73">
        <v>1826.56</v>
      </c>
      <c r="DI14" s="73">
        <v>0</v>
      </c>
      <c r="DJ14" s="73">
        <v>1826.56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971.06</v>
      </c>
      <c r="ED14" s="73">
        <v>971.06</v>
      </c>
      <c r="EE14" s="73">
        <v>0</v>
      </c>
      <c r="EF14" s="73">
        <v>0</v>
      </c>
      <c r="EG14" s="73">
        <v>485.53</v>
      </c>
      <c r="EH14" s="73">
        <v>485.53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1559952.2699999998</v>
      </c>
      <c r="ER14" s="73">
        <f t="shared" si="1"/>
        <v>409128.67</v>
      </c>
      <c r="ES14" s="73">
        <f t="shared" si="2"/>
        <v>2230805.2999999998</v>
      </c>
      <c r="ET14" s="73">
        <f t="shared" si="3"/>
        <v>4199886.2399999993</v>
      </c>
      <c r="EU14" s="73">
        <f t="shared" si="4"/>
        <v>1392423.3009999997</v>
      </c>
      <c r="EV14" s="73">
        <f t="shared" si="5"/>
        <v>409128.67</v>
      </c>
      <c r="EW14" s="73">
        <f t="shared" si="6"/>
        <v>2224993.557260714</v>
      </c>
      <c r="EX14" s="73">
        <f t="shared" si="7"/>
        <v>4026545.5282607144</v>
      </c>
    </row>
    <row r="15" spans="1:154" ht="24.95" customHeight="1" x14ac:dyDescent="0.2">
      <c r="A15" s="53">
        <v>8</v>
      </c>
      <c r="B15" s="72" t="s">
        <v>81</v>
      </c>
      <c r="C15" s="73">
        <v>17000</v>
      </c>
      <c r="D15" s="73">
        <v>1100.81</v>
      </c>
      <c r="E15" s="73">
        <v>0</v>
      </c>
      <c r="F15" s="73">
        <v>18100.810000000001</v>
      </c>
      <c r="G15" s="73">
        <v>1700</v>
      </c>
      <c r="H15" s="73">
        <v>440.32399999999996</v>
      </c>
      <c r="I15" s="73">
        <v>0</v>
      </c>
      <c r="J15" s="73">
        <v>2140.3240000000001</v>
      </c>
      <c r="K15" s="73">
        <v>2006.25</v>
      </c>
      <c r="L15" s="73">
        <v>60407.659999999989</v>
      </c>
      <c r="M15" s="73">
        <v>0</v>
      </c>
      <c r="N15" s="73">
        <v>62413.909999999989</v>
      </c>
      <c r="O15" s="73">
        <v>200.625</v>
      </c>
      <c r="P15" s="73">
        <v>60407.659999999989</v>
      </c>
      <c r="Q15" s="73">
        <v>0</v>
      </c>
      <c r="R15" s="73">
        <v>60608.284999999989</v>
      </c>
      <c r="S15" s="73">
        <v>3000</v>
      </c>
      <c r="T15" s="73">
        <v>0</v>
      </c>
      <c r="U15" s="73">
        <v>0</v>
      </c>
      <c r="V15" s="73">
        <v>3000</v>
      </c>
      <c r="W15" s="73">
        <v>300</v>
      </c>
      <c r="X15" s="73">
        <v>0</v>
      </c>
      <c r="Y15" s="73">
        <v>0</v>
      </c>
      <c r="Z15" s="73">
        <v>300</v>
      </c>
      <c r="AA15" s="73">
        <v>2617220.564799903</v>
      </c>
      <c r="AB15" s="73">
        <v>5893.1562000006943</v>
      </c>
      <c r="AC15" s="73">
        <v>382227.29090000002</v>
      </c>
      <c r="AD15" s="73">
        <v>3005341.0118999034</v>
      </c>
      <c r="AE15" s="73">
        <v>737053.87002959289</v>
      </c>
      <c r="AF15" s="73">
        <v>1291.075590000064</v>
      </c>
      <c r="AG15" s="73">
        <v>379146.61808000004</v>
      </c>
      <c r="AH15" s="73">
        <v>1117491.5636995928</v>
      </c>
      <c r="AI15" s="73">
        <v>158916.23000000001</v>
      </c>
      <c r="AJ15" s="73">
        <v>175880.56270800001</v>
      </c>
      <c r="AK15" s="73">
        <v>0</v>
      </c>
      <c r="AL15" s="73">
        <v>334796.79270800005</v>
      </c>
      <c r="AM15" s="73">
        <v>153591.37400000001</v>
      </c>
      <c r="AN15" s="73">
        <v>166322.512942</v>
      </c>
      <c r="AO15" s="73">
        <v>0</v>
      </c>
      <c r="AP15" s="73">
        <v>319913.88694200001</v>
      </c>
      <c r="AQ15" s="73">
        <v>13695.32</v>
      </c>
      <c r="AR15" s="73">
        <v>8910</v>
      </c>
      <c r="AS15" s="73">
        <v>0</v>
      </c>
      <c r="AT15" s="73">
        <v>22605.32</v>
      </c>
      <c r="AU15" s="73">
        <v>12556.07</v>
      </c>
      <c r="AV15" s="73">
        <v>8910</v>
      </c>
      <c r="AW15" s="73">
        <v>0</v>
      </c>
      <c r="AX15" s="73">
        <v>21466.07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82301.08</v>
      </c>
      <c r="CN15" s="73">
        <v>0</v>
      </c>
      <c r="CO15" s="73">
        <v>0</v>
      </c>
      <c r="CP15" s="73">
        <v>82301.08</v>
      </c>
      <c r="CQ15" s="73">
        <v>43532.270000000004</v>
      </c>
      <c r="CR15" s="73">
        <v>0</v>
      </c>
      <c r="CS15" s="73">
        <v>0</v>
      </c>
      <c r="CT15" s="73">
        <v>43532.270000000004</v>
      </c>
      <c r="CU15" s="73">
        <v>56939.83</v>
      </c>
      <c r="CV15" s="73">
        <v>195961.24000000002</v>
      </c>
      <c r="CW15" s="73">
        <v>0</v>
      </c>
      <c r="CX15" s="73">
        <v>252901.07</v>
      </c>
      <c r="CY15" s="73">
        <v>26982.180167606653</v>
      </c>
      <c r="CZ15" s="73">
        <v>49603.91</v>
      </c>
      <c r="DA15" s="73">
        <v>0</v>
      </c>
      <c r="DB15" s="73">
        <v>76586.090167606657</v>
      </c>
      <c r="DC15" s="73">
        <v>0</v>
      </c>
      <c r="DD15" s="73">
        <v>113.97</v>
      </c>
      <c r="DE15" s="73">
        <v>0</v>
      </c>
      <c r="DF15" s="73">
        <v>113.97</v>
      </c>
      <c r="DG15" s="73">
        <v>0</v>
      </c>
      <c r="DH15" s="73">
        <v>113.97</v>
      </c>
      <c r="DI15" s="73">
        <v>0</v>
      </c>
      <c r="DJ15" s="73">
        <v>113.97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3065.15</v>
      </c>
      <c r="EB15" s="73">
        <v>0</v>
      </c>
      <c r="EC15" s="73">
        <v>0</v>
      </c>
      <c r="ED15" s="73">
        <v>3065.15</v>
      </c>
      <c r="EE15" s="73">
        <v>400.57500000000027</v>
      </c>
      <c r="EF15" s="73">
        <v>0</v>
      </c>
      <c r="EG15" s="73">
        <v>0</v>
      </c>
      <c r="EH15" s="73">
        <v>400.57500000000027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2954144.4247999028</v>
      </c>
      <c r="ER15" s="73">
        <f t="shared" si="1"/>
        <v>448267.39890800067</v>
      </c>
      <c r="ES15" s="73">
        <f t="shared" si="2"/>
        <v>382227.29090000002</v>
      </c>
      <c r="ET15" s="73">
        <f t="shared" si="3"/>
        <v>3784639.1146079036</v>
      </c>
      <c r="EU15" s="73">
        <f t="shared" si="4"/>
        <v>976316.96419719956</v>
      </c>
      <c r="EV15" s="73">
        <f t="shared" si="5"/>
        <v>287089.45253200002</v>
      </c>
      <c r="EW15" s="73">
        <f t="shared" si="6"/>
        <v>379146.61808000004</v>
      </c>
      <c r="EX15" s="73">
        <f t="shared" si="7"/>
        <v>1642553.0348091994</v>
      </c>
    </row>
    <row r="16" spans="1:154" ht="24.95" customHeight="1" x14ac:dyDescent="0.2">
      <c r="A16" s="53">
        <v>9</v>
      </c>
      <c r="B16" s="72" t="s">
        <v>89</v>
      </c>
      <c r="C16" s="73">
        <v>299309.73</v>
      </c>
      <c r="D16" s="73">
        <v>0</v>
      </c>
      <c r="E16" s="73">
        <v>0</v>
      </c>
      <c r="F16" s="73">
        <v>299309.73</v>
      </c>
      <c r="G16" s="73">
        <v>137786.33399999997</v>
      </c>
      <c r="H16" s="73">
        <v>0</v>
      </c>
      <c r="I16" s="73">
        <v>0</v>
      </c>
      <c r="J16" s="73">
        <v>137786.33399999997</v>
      </c>
      <c r="K16" s="73">
        <v>0</v>
      </c>
      <c r="L16" s="73">
        <v>270.05</v>
      </c>
      <c r="M16" s="73">
        <v>0</v>
      </c>
      <c r="N16" s="73">
        <v>270.05</v>
      </c>
      <c r="O16" s="73">
        <v>0</v>
      </c>
      <c r="P16" s="73">
        <v>270.05</v>
      </c>
      <c r="Q16" s="73">
        <v>0</v>
      </c>
      <c r="R16" s="73">
        <v>270.05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451130.92000000004</v>
      </c>
      <c r="AJ16" s="73">
        <v>1893229.6900000004</v>
      </c>
      <c r="AK16" s="73">
        <v>456578.9</v>
      </c>
      <c r="AL16" s="73">
        <v>2800939.5100000002</v>
      </c>
      <c r="AM16" s="73">
        <v>456130.53399999999</v>
      </c>
      <c r="AN16" s="73">
        <v>1871824.7660000003</v>
      </c>
      <c r="AO16" s="73">
        <v>456578.9</v>
      </c>
      <c r="AP16" s="73">
        <v>2784534.2</v>
      </c>
      <c r="AQ16" s="73">
        <v>49522.600000000006</v>
      </c>
      <c r="AR16" s="73">
        <v>144957.37</v>
      </c>
      <c r="AS16" s="73">
        <v>15336.630000000001</v>
      </c>
      <c r="AT16" s="73">
        <v>209816.6</v>
      </c>
      <c r="AU16" s="73">
        <v>49312.600000000006</v>
      </c>
      <c r="AV16" s="73">
        <v>143321.546</v>
      </c>
      <c r="AW16" s="73">
        <v>15336.630000000001</v>
      </c>
      <c r="AX16" s="73">
        <v>207970.77600000001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182502.92</v>
      </c>
      <c r="CV16" s="73">
        <v>0</v>
      </c>
      <c r="CW16" s="73">
        <v>0</v>
      </c>
      <c r="CX16" s="73">
        <v>182502.92</v>
      </c>
      <c r="CY16" s="73">
        <v>130213.67000000001</v>
      </c>
      <c r="CZ16" s="73">
        <v>0</v>
      </c>
      <c r="DA16" s="73">
        <v>0</v>
      </c>
      <c r="DB16" s="73">
        <v>130213.67000000001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2423.4499999999998</v>
      </c>
      <c r="DU16" s="73">
        <v>0</v>
      </c>
      <c r="DV16" s="73">
        <v>2423.4499999999998</v>
      </c>
      <c r="DW16" s="73">
        <v>0</v>
      </c>
      <c r="DX16" s="73">
        <v>2423.4499999999998</v>
      </c>
      <c r="DY16" s="73">
        <v>0</v>
      </c>
      <c r="DZ16" s="73">
        <v>2423.4499999999998</v>
      </c>
      <c r="EA16" s="73">
        <v>11097.9</v>
      </c>
      <c r="EB16" s="73">
        <v>0</v>
      </c>
      <c r="EC16" s="73">
        <v>0</v>
      </c>
      <c r="ED16" s="73">
        <v>11097.9</v>
      </c>
      <c r="EE16" s="73">
        <v>11097.9</v>
      </c>
      <c r="EF16" s="73">
        <v>0</v>
      </c>
      <c r="EG16" s="73">
        <v>0</v>
      </c>
      <c r="EH16" s="73">
        <v>11097.9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993564.07000000007</v>
      </c>
      <c r="ER16" s="73">
        <f t="shared" si="1"/>
        <v>2040880.5600000003</v>
      </c>
      <c r="ES16" s="73">
        <f t="shared" si="2"/>
        <v>471915.53</v>
      </c>
      <c r="ET16" s="73">
        <f t="shared" si="3"/>
        <v>3506360.16</v>
      </c>
      <c r="EU16" s="73">
        <f t="shared" si="4"/>
        <v>784541.03800000006</v>
      </c>
      <c r="EV16" s="73">
        <f t="shared" si="5"/>
        <v>2017839.8120000004</v>
      </c>
      <c r="EW16" s="73">
        <f t="shared" si="6"/>
        <v>471915.53</v>
      </c>
      <c r="EX16" s="73">
        <f t="shared" si="7"/>
        <v>3274296.3800000004</v>
      </c>
    </row>
    <row r="17" spans="1:154" ht="24.95" customHeight="1" x14ac:dyDescent="0.2">
      <c r="A17" s="53">
        <v>10</v>
      </c>
      <c r="B17" s="72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962.46</v>
      </c>
      <c r="M17" s="73">
        <v>0</v>
      </c>
      <c r="N17" s="73">
        <v>962.46</v>
      </c>
      <c r="O17" s="73">
        <v>0</v>
      </c>
      <c r="P17" s="73">
        <v>962.46</v>
      </c>
      <c r="Q17" s="73">
        <v>0</v>
      </c>
      <c r="R17" s="73">
        <v>962.46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878615.99</v>
      </c>
      <c r="AB17" s="73">
        <v>319871.03000000003</v>
      </c>
      <c r="AC17" s="73">
        <v>265319.31</v>
      </c>
      <c r="AD17" s="73">
        <v>1463806.33</v>
      </c>
      <c r="AE17" s="73">
        <v>878615.99</v>
      </c>
      <c r="AF17" s="73">
        <v>319871.03000000003</v>
      </c>
      <c r="AG17" s="73">
        <v>265319.31</v>
      </c>
      <c r="AH17" s="73">
        <v>1463806.33</v>
      </c>
      <c r="AI17" s="73">
        <v>151601.88</v>
      </c>
      <c r="AJ17" s="73">
        <v>31675.02</v>
      </c>
      <c r="AK17" s="73">
        <v>374523.4</v>
      </c>
      <c r="AL17" s="73">
        <v>557800.30000000005</v>
      </c>
      <c r="AM17" s="73">
        <v>100663.32800000001</v>
      </c>
      <c r="AN17" s="73">
        <v>31385.325000000001</v>
      </c>
      <c r="AO17" s="73">
        <v>310749.45200000005</v>
      </c>
      <c r="AP17" s="73">
        <v>442798.1050000001</v>
      </c>
      <c r="AQ17" s="73">
        <v>16963.54</v>
      </c>
      <c r="AR17" s="73">
        <v>2869.69</v>
      </c>
      <c r="AS17" s="73">
        <v>13493.08</v>
      </c>
      <c r="AT17" s="73">
        <v>33326.31</v>
      </c>
      <c r="AU17" s="73">
        <v>13203.819000000003</v>
      </c>
      <c r="AV17" s="73">
        <v>2869.69</v>
      </c>
      <c r="AW17" s="73">
        <v>11387.48</v>
      </c>
      <c r="AX17" s="73">
        <v>27460.989000000001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10446.83</v>
      </c>
      <c r="CV17" s="73">
        <v>607250.52</v>
      </c>
      <c r="CW17" s="73">
        <v>0</v>
      </c>
      <c r="CX17" s="73">
        <v>617697.35</v>
      </c>
      <c r="CY17" s="73">
        <v>8122.43</v>
      </c>
      <c r="CZ17" s="73">
        <v>607250.52</v>
      </c>
      <c r="DA17" s="73">
        <v>0</v>
      </c>
      <c r="DB17" s="73">
        <v>615372.95000000007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0</v>
      </c>
      <c r="DO17" s="73">
        <v>0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190</v>
      </c>
      <c r="EB17" s="73">
        <v>0</v>
      </c>
      <c r="EC17" s="73">
        <v>0</v>
      </c>
      <c r="ED17" s="73">
        <v>190</v>
      </c>
      <c r="EE17" s="73">
        <v>38</v>
      </c>
      <c r="EF17" s="73">
        <v>0</v>
      </c>
      <c r="EG17" s="73">
        <v>0</v>
      </c>
      <c r="EH17" s="73">
        <v>38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1057818.24</v>
      </c>
      <c r="ER17" s="73">
        <f t="shared" si="1"/>
        <v>962628.72000000009</v>
      </c>
      <c r="ES17" s="73">
        <f t="shared" si="2"/>
        <v>653335.78999999992</v>
      </c>
      <c r="ET17" s="73">
        <f t="shared" si="3"/>
        <v>2673782.75</v>
      </c>
      <c r="EU17" s="73">
        <f t="shared" si="4"/>
        <v>1000643.567</v>
      </c>
      <c r="EV17" s="73">
        <f t="shared" si="5"/>
        <v>962339.02500000014</v>
      </c>
      <c r="EW17" s="73">
        <f t="shared" si="6"/>
        <v>587456.24200000009</v>
      </c>
      <c r="EX17" s="73">
        <f t="shared" si="7"/>
        <v>2550438.8340000003</v>
      </c>
    </row>
    <row r="18" spans="1:154" ht="24.95" customHeight="1" x14ac:dyDescent="0.2">
      <c r="A18" s="53">
        <v>11</v>
      </c>
      <c r="B18" s="72" t="s">
        <v>84</v>
      </c>
      <c r="C18" s="73">
        <v>0</v>
      </c>
      <c r="D18" s="73">
        <v>0</v>
      </c>
      <c r="E18" s="73">
        <v>15000</v>
      </c>
      <c r="F18" s="73">
        <v>15000</v>
      </c>
      <c r="G18" s="73">
        <v>0</v>
      </c>
      <c r="H18" s="73">
        <v>0</v>
      </c>
      <c r="I18" s="73">
        <v>15000</v>
      </c>
      <c r="J18" s="73">
        <v>15000</v>
      </c>
      <c r="K18" s="73">
        <v>0</v>
      </c>
      <c r="L18" s="73">
        <v>9612.7900000000009</v>
      </c>
      <c r="M18" s="73">
        <v>0</v>
      </c>
      <c r="N18" s="73">
        <v>9612.7900000000009</v>
      </c>
      <c r="O18" s="73">
        <v>0</v>
      </c>
      <c r="P18" s="73">
        <v>9612.7900000000009</v>
      </c>
      <c r="Q18" s="73">
        <v>0</v>
      </c>
      <c r="R18" s="73">
        <v>9612.7900000000009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503511.50278914935</v>
      </c>
      <c r="AB18" s="73">
        <v>64203.087831643032</v>
      </c>
      <c r="AC18" s="73">
        <v>1103393.379379208</v>
      </c>
      <c r="AD18" s="73">
        <v>1671107.9700000002</v>
      </c>
      <c r="AE18" s="73">
        <v>503511.50278914935</v>
      </c>
      <c r="AF18" s="73">
        <v>64203.087831643032</v>
      </c>
      <c r="AG18" s="73">
        <v>1103393.379379208</v>
      </c>
      <c r="AH18" s="73">
        <v>1671107.9700000002</v>
      </c>
      <c r="AI18" s="73">
        <v>25774.19</v>
      </c>
      <c r="AJ18" s="73">
        <v>69257.260000000009</v>
      </c>
      <c r="AK18" s="73">
        <v>384233.24000000011</v>
      </c>
      <c r="AL18" s="73">
        <v>479264.69000000012</v>
      </c>
      <c r="AM18" s="73">
        <v>15778.679999999997</v>
      </c>
      <c r="AN18" s="73">
        <v>44249.170000000013</v>
      </c>
      <c r="AO18" s="73">
        <v>251180.27000000014</v>
      </c>
      <c r="AP18" s="73">
        <v>311208.12000000011</v>
      </c>
      <c r="AQ18" s="73">
        <v>3205.57</v>
      </c>
      <c r="AR18" s="73">
        <v>650</v>
      </c>
      <c r="AS18" s="73">
        <v>84243.06</v>
      </c>
      <c r="AT18" s="73">
        <v>88098.63</v>
      </c>
      <c r="AU18" s="73">
        <v>2705.55</v>
      </c>
      <c r="AV18" s="73">
        <v>464.98</v>
      </c>
      <c r="AW18" s="73">
        <v>48957.82</v>
      </c>
      <c r="AX18" s="73">
        <v>52128.35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1467.18</v>
      </c>
      <c r="CN18" s="73">
        <v>0</v>
      </c>
      <c r="CO18" s="73">
        <v>0</v>
      </c>
      <c r="CP18" s="73">
        <v>1467.18</v>
      </c>
      <c r="CQ18" s="73">
        <v>976.75</v>
      </c>
      <c r="CR18" s="73">
        <v>0</v>
      </c>
      <c r="CS18" s="73">
        <v>0</v>
      </c>
      <c r="CT18" s="73">
        <v>976.75</v>
      </c>
      <c r="CU18" s="73">
        <v>106424.37</v>
      </c>
      <c r="CV18" s="73">
        <v>0</v>
      </c>
      <c r="CW18" s="73">
        <v>0</v>
      </c>
      <c r="CX18" s="73">
        <v>106424.37</v>
      </c>
      <c r="CY18" s="73">
        <v>31248.909999999974</v>
      </c>
      <c r="CZ18" s="73">
        <v>0</v>
      </c>
      <c r="DA18" s="73">
        <v>0</v>
      </c>
      <c r="DB18" s="73">
        <v>31248.909999999974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1210</v>
      </c>
      <c r="DL18" s="73">
        <v>0</v>
      </c>
      <c r="DM18" s="73">
        <v>0</v>
      </c>
      <c r="DN18" s="73">
        <v>1210</v>
      </c>
      <c r="DO18" s="73">
        <v>1210</v>
      </c>
      <c r="DP18" s="73">
        <v>0</v>
      </c>
      <c r="DQ18" s="73">
        <v>0</v>
      </c>
      <c r="DR18" s="73">
        <v>1210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641592.81278914935</v>
      </c>
      <c r="ER18" s="73">
        <f t="shared" si="1"/>
        <v>143723.13783164305</v>
      </c>
      <c r="ES18" s="73">
        <f t="shared" si="2"/>
        <v>1586869.679379208</v>
      </c>
      <c r="ET18" s="73">
        <f t="shared" si="3"/>
        <v>2372185.6300000004</v>
      </c>
      <c r="EU18" s="73">
        <f t="shared" si="4"/>
        <v>555431.39278914931</v>
      </c>
      <c r="EV18" s="73">
        <f t="shared" si="5"/>
        <v>118530.02783164305</v>
      </c>
      <c r="EW18" s="73">
        <f t="shared" si="6"/>
        <v>1418531.4693792083</v>
      </c>
      <c r="EX18" s="73">
        <f t="shared" si="7"/>
        <v>2092492.8900000004</v>
      </c>
    </row>
    <row r="19" spans="1:154" ht="24.95" customHeight="1" x14ac:dyDescent="0.2">
      <c r="A19" s="53">
        <v>12</v>
      </c>
      <c r="B19" s="72" t="s">
        <v>49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797214</v>
      </c>
      <c r="AB19" s="73">
        <v>0</v>
      </c>
      <c r="AC19" s="73">
        <v>0</v>
      </c>
      <c r="AD19" s="73">
        <v>797214</v>
      </c>
      <c r="AE19" s="73">
        <v>797214</v>
      </c>
      <c r="AF19" s="73">
        <v>0</v>
      </c>
      <c r="AG19" s="73">
        <v>0</v>
      </c>
      <c r="AH19" s="73">
        <v>797214</v>
      </c>
      <c r="AI19" s="73">
        <v>238804.69</v>
      </c>
      <c r="AJ19" s="73">
        <v>186852.3</v>
      </c>
      <c r="AK19" s="73">
        <v>0</v>
      </c>
      <c r="AL19" s="73">
        <v>425656.99</v>
      </c>
      <c r="AM19" s="73">
        <v>238804.69</v>
      </c>
      <c r="AN19" s="73">
        <v>186852.3</v>
      </c>
      <c r="AO19" s="73">
        <v>0</v>
      </c>
      <c r="AP19" s="73">
        <v>425656.99</v>
      </c>
      <c r="AQ19" s="73">
        <v>31364.800000000003</v>
      </c>
      <c r="AR19" s="73">
        <v>30731</v>
      </c>
      <c r="AS19" s="73">
        <v>0</v>
      </c>
      <c r="AT19" s="73">
        <v>62095.8</v>
      </c>
      <c r="AU19" s="73">
        <v>31364.800000000003</v>
      </c>
      <c r="AV19" s="73">
        <v>30731</v>
      </c>
      <c r="AW19" s="73">
        <v>0</v>
      </c>
      <c r="AX19" s="73">
        <v>62095.8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2137.5</v>
      </c>
      <c r="CN19" s="73">
        <v>0</v>
      </c>
      <c r="CO19" s="73">
        <v>0</v>
      </c>
      <c r="CP19" s="73">
        <v>2137.5</v>
      </c>
      <c r="CQ19" s="73">
        <v>2137.5</v>
      </c>
      <c r="CR19" s="73">
        <v>0</v>
      </c>
      <c r="CS19" s="73">
        <v>0</v>
      </c>
      <c r="CT19" s="73">
        <v>2137.5</v>
      </c>
      <c r="CU19" s="73">
        <v>3910.9100000000003</v>
      </c>
      <c r="CV19" s="73">
        <v>0</v>
      </c>
      <c r="CW19" s="73">
        <v>0</v>
      </c>
      <c r="CX19" s="73">
        <v>3910.9100000000003</v>
      </c>
      <c r="CY19" s="73">
        <v>3910.9100000000003</v>
      </c>
      <c r="CZ19" s="73">
        <v>0</v>
      </c>
      <c r="DA19" s="73">
        <v>0</v>
      </c>
      <c r="DB19" s="73">
        <v>3910.9100000000003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474</v>
      </c>
      <c r="DL19" s="73">
        <v>0</v>
      </c>
      <c r="DM19" s="73">
        <v>0</v>
      </c>
      <c r="DN19" s="73">
        <v>474</v>
      </c>
      <c r="DO19" s="73">
        <v>474</v>
      </c>
      <c r="DP19" s="73">
        <v>0</v>
      </c>
      <c r="DQ19" s="73">
        <v>0</v>
      </c>
      <c r="DR19" s="73">
        <v>474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840</v>
      </c>
      <c r="EB19" s="73">
        <v>0</v>
      </c>
      <c r="EC19" s="73">
        <v>0</v>
      </c>
      <c r="ED19" s="73">
        <v>840</v>
      </c>
      <c r="EE19" s="73">
        <v>840</v>
      </c>
      <c r="EF19" s="73">
        <v>0</v>
      </c>
      <c r="EG19" s="73">
        <v>0</v>
      </c>
      <c r="EH19" s="73">
        <v>840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1074745.8999999999</v>
      </c>
      <c r="ER19" s="73">
        <f t="shared" si="1"/>
        <v>217583.3</v>
      </c>
      <c r="ES19" s="73">
        <f t="shared" si="2"/>
        <v>0</v>
      </c>
      <c r="ET19" s="73">
        <f t="shared" si="3"/>
        <v>1292329.2</v>
      </c>
      <c r="EU19" s="73">
        <f t="shared" si="4"/>
        <v>1074745.8999999999</v>
      </c>
      <c r="EV19" s="73">
        <f t="shared" si="5"/>
        <v>217583.3</v>
      </c>
      <c r="EW19" s="73">
        <f t="shared" si="6"/>
        <v>0</v>
      </c>
      <c r="EX19" s="73">
        <f t="shared" si="7"/>
        <v>1292329.2</v>
      </c>
    </row>
    <row r="20" spans="1:154" ht="24.95" customHeight="1" x14ac:dyDescent="0.2">
      <c r="A20" s="53">
        <v>13</v>
      </c>
      <c r="B20" s="72" t="s">
        <v>85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34757.33</v>
      </c>
      <c r="AJ20" s="73">
        <v>0</v>
      </c>
      <c r="AK20" s="73">
        <v>0</v>
      </c>
      <c r="AL20" s="73">
        <v>34757.33</v>
      </c>
      <c r="AM20" s="73">
        <v>34757.33</v>
      </c>
      <c r="AN20" s="73">
        <v>0</v>
      </c>
      <c r="AO20" s="73">
        <v>0</v>
      </c>
      <c r="AP20" s="73">
        <v>34757.33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34757.33</v>
      </c>
      <c r="ER20" s="73">
        <f t="shared" si="1"/>
        <v>0</v>
      </c>
      <c r="ES20" s="73">
        <f t="shared" si="2"/>
        <v>0</v>
      </c>
      <c r="ET20" s="73">
        <f t="shared" si="3"/>
        <v>34757.33</v>
      </c>
      <c r="EU20" s="73">
        <f t="shared" si="4"/>
        <v>34757.33</v>
      </c>
      <c r="EV20" s="73">
        <f t="shared" si="5"/>
        <v>0</v>
      </c>
      <c r="EW20" s="73">
        <f t="shared" si="6"/>
        <v>0</v>
      </c>
      <c r="EX20" s="73">
        <f t="shared" si="7"/>
        <v>34757.33</v>
      </c>
    </row>
    <row r="21" spans="1:154" ht="24.95" customHeight="1" x14ac:dyDescent="0.2">
      <c r="A21" s="53">
        <v>14</v>
      </c>
      <c r="B21" s="74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16438.129999999997</v>
      </c>
      <c r="AB21" s="73">
        <v>6260.59</v>
      </c>
      <c r="AC21" s="73">
        <v>0</v>
      </c>
      <c r="AD21" s="73">
        <v>22698.719999999998</v>
      </c>
      <c r="AE21" s="73">
        <v>16438.129999999997</v>
      </c>
      <c r="AF21" s="73">
        <v>6260.59</v>
      </c>
      <c r="AG21" s="73">
        <v>0</v>
      </c>
      <c r="AH21" s="73">
        <v>22698.719999999998</v>
      </c>
      <c r="AI21" s="73">
        <v>3700.49</v>
      </c>
      <c r="AJ21" s="73">
        <v>0</v>
      </c>
      <c r="AK21" s="73">
        <v>0</v>
      </c>
      <c r="AL21" s="73">
        <v>3700.49</v>
      </c>
      <c r="AM21" s="73">
        <v>3700.49</v>
      </c>
      <c r="AN21" s="73">
        <v>0</v>
      </c>
      <c r="AO21" s="73">
        <v>0</v>
      </c>
      <c r="AP21" s="73">
        <v>3700.49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20138.619999999995</v>
      </c>
      <c r="ER21" s="73">
        <f t="shared" si="1"/>
        <v>6260.59</v>
      </c>
      <c r="ES21" s="73">
        <f t="shared" si="2"/>
        <v>0</v>
      </c>
      <c r="ET21" s="73">
        <f t="shared" si="3"/>
        <v>26399.21</v>
      </c>
      <c r="EU21" s="73">
        <f t="shared" si="4"/>
        <v>20138.619999999995</v>
      </c>
      <c r="EV21" s="73">
        <f t="shared" si="5"/>
        <v>6260.59</v>
      </c>
      <c r="EW21" s="73">
        <f t="shared" si="6"/>
        <v>0</v>
      </c>
      <c r="EX21" s="73">
        <f t="shared" si="7"/>
        <v>26399.21</v>
      </c>
    </row>
    <row r="22" spans="1:154" ht="24.95" customHeight="1" x14ac:dyDescent="0.2">
      <c r="A22" s="53">
        <v>15</v>
      </c>
      <c r="B22" s="74" t="s">
        <v>87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637.31999999999994</v>
      </c>
      <c r="AJ22" s="73">
        <v>6321.39</v>
      </c>
      <c r="AK22" s="73">
        <v>0</v>
      </c>
      <c r="AL22" s="73">
        <v>6958.71</v>
      </c>
      <c r="AM22" s="73">
        <v>637.31999999999994</v>
      </c>
      <c r="AN22" s="73">
        <v>6321.39</v>
      </c>
      <c r="AO22" s="73">
        <v>0</v>
      </c>
      <c r="AP22" s="73">
        <v>6958.71</v>
      </c>
      <c r="AQ22" s="73">
        <v>0</v>
      </c>
      <c r="AR22" s="73">
        <v>1200</v>
      </c>
      <c r="AS22" s="73">
        <v>0</v>
      </c>
      <c r="AT22" s="73">
        <v>1200</v>
      </c>
      <c r="AU22" s="73">
        <v>0</v>
      </c>
      <c r="AV22" s="73">
        <v>1200</v>
      </c>
      <c r="AW22" s="73">
        <v>0</v>
      </c>
      <c r="AX22" s="73">
        <v>1200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7808</v>
      </c>
      <c r="DL22" s="73">
        <v>0</v>
      </c>
      <c r="DM22" s="73">
        <v>0</v>
      </c>
      <c r="DN22" s="73">
        <v>7808</v>
      </c>
      <c r="DO22" s="73">
        <v>7808</v>
      </c>
      <c r="DP22" s="73">
        <v>0</v>
      </c>
      <c r="DQ22" s="73">
        <v>0</v>
      </c>
      <c r="DR22" s="73">
        <v>7808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8445.32</v>
      </c>
      <c r="ER22" s="73">
        <f t="shared" si="1"/>
        <v>7521.39</v>
      </c>
      <c r="ES22" s="73">
        <f t="shared" si="2"/>
        <v>0</v>
      </c>
      <c r="ET22" s="73">
        <f t="shared" si="3"/>
        <v>15966.71</v>
      </c>
      <c r="EU22" s="73">
        <f t="shared" si="4"/>
        <v>8445.32</v>
      </c>
      <c r="EV22" s="73">
        <f t="shared" si="5"/>
        <v>7521.39</v>
      </c>
      <c r="EW22" s="73">
        <f t="shared" si="6"/>
        <v>0</v>
      </c>
      <c r="EX22" s="73">
        <f t="shared" si="7"/>
        <v>15966.71</v>
      </c>
    </row>
    <row r="23" spans="1:154" ht="24.95" customHeight="1" x14ac:dyDescent="0.2">
      <c r="A23" s="53">
        <v>16</v>
      </c>
      <c r="B23" s="74" t="s">
        <v>58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0</v>
      </c>
      <c r="ER23" s="73">
        <f t="shared" si="1"/>
        <v>0</v>
      </c>
      <c r="ES23" s="73">
        <f t="shared" si="2"/>
        <v>0</v>
      </c>
      <c r="ET23" s="73">
        <f t="shared" si="3"/>
        <v>0</v>
      </c>
      <c r="EU23" s="73">
        <f t="shared" si="4"/>
        <v>0</v>
      </c>
      <c r="EV23" s="73">
        <f t="shared" si="5"/>
        <v>0</v>
      </c>
      <c r="EW23" s="73">
        <f t="shared" si="6"/>
        <v>0</v>
      </c>
      <c r="EX23" s="73">
        <f t="shared" si="7"/>
        <v>0</v>
      </c>
    </row>
    <row r="24" spans="1:154" x14ac:dyDescent="0.2">
      <c r="A24" s="55"/>
      <c r="B24" s="81" t="s">
        <v>1</v>
      </c>
      <c r="C24" s="76">
        <f t="shared" ref="C24" si="8">SUM(C8:C23)</f>
        <v>775804.20999999973</v>
      </c>
      <c r="D24" s="76">
        <f t="shared" ref="D24" si="9">SUM(D8:D23)</f>
        <v>1737923.5099999984</v>
      </c>
      <c r="E24" s="76">
        <f t="shared" ref="E24" si="10">SUM(E8:E23)</f>
        <v>400000</v>
      </c>
      <c r="F24" s="76">
        <f t="shared" ref="F24" si="11">SUM(F8:F23)</f>
        <v>2913727.7199999983</v>
      </c>
      <c r="G24" s="76">
        <f t="shared" ref="G24" si="12">SUM(G8:G23)</f>
        <v>408406.03999234346</v>
      </c>
      <c r="H24" s="76">
        <f t="shared" ref="H24" si="13">SUM(H8:H23)</f>
        <v>1542821.8650555746</v>
      </c>
      <c r="I24" s="76">
        <f t="shared" ref="I24" si="14">SUM(I8:I23)</f>
        <v>397665.32295207999</v>
      </c>
      <c r="J24" s="76">
        <f t="shared" ref="J24" si="15">SUM(J8:J23)</f>
        <v>2348893.2279999978</v>
      </c>
      <c r="K24" s="76">
        <f t="shared" ref="K24" si="16">SUM(K8:K23)</f>
        <v>42332.849999999991</v>
      </c>
      <c r="L24" s="76">
        <f t="shared" ref="L24" si="17">SUM(L8:L23)</f>
        <v>130667.70999999999</v>
      </c>
      <c r="M24" s="76">
        <f t="shared" ref="M24" si="18">SUM(M8:M23)</f>
        <v>0</v>
      </c>
      <c r="N24" s="76">
        <f t="shared" ref="N24" si="19">SUM(N8:N23)</f>
        <v>173000.55999999997</v>
      </c>
      <c r="O24" s="76">
        <f t="shared" ref="O24" si="20">SUM(O8:O23)</f>
        <v>40077.760999999991</v>
      </c>
      <c r="P24" s="76">
        <f t="shared" ref="P24" si="21">SUM(P8:P23)</f>
        <v>130667.70999999999</v>
      </c>
      <c r="Q24" s="76">
        <f t="shared" ref="Q24" si="22">SUM(Q8:Q23)</f>
        <v>0</v>
      </c>
      <c r="R24" s="76">
        <f t="shared" ref="R24" si="23">SUM(R8:R23)</f>
        <v>170745.47099999996</v>
      </c>
      <c r="S24" s="76">
        <f t="shared" ref="S24" si="24">SUM(S8:S23)</f>
        <v>42572.689999999995</v>
      </c>
      <c r="T24" s="76">
        <f t="shared" ref="T24" si="25">SUM(T8:T23)</f>
        <v>2637.99</v>
      </c>
      <c r="U24" s="76">
        <f t="shared" ref="U24" si="26">SUM(U8:U23)</f>
        <v>259.20999999999998</v>
      </c>
      <c r="V24" s="76">
        <f t="shared" ref="V24" si="27">SUM(V8:V23)</f>
        <v>45469.890000000007</v>
      </c>
      <c r="W24" s="76">
        <f t="shared" ref="W24" si="28">SUM(W8:W23)</f>
        <v>39872.689999999995</v>
      </c>
      <c r="X24" s="76">
        <f t="shared" ref="X24" si="29">SUM(X8:X23)</f>
        <v>2637.99</v>
      </c>
      <c r="Y24" s="76">
        <f t="shared" ref="Y24" si="30">SUM(Y8:Y23)</f>
        <v>259.20999999999998</v>
      </c>
      <c r="Z24" s="76">
        <f t="shared" ref="Z24" si="31">SUM(Z8:Z23)</f>
        <v>42769.890000000007</v>
      </c>
      <c r="AA24" s="76">
        <f t="shared" ref="AA24" si="32">SUM(AA8:AA23)</f>
        <v>41216654.490548454</v>
      </c>
      <c r="AB24" s="76">
        <f t="shared" ref="AB24" si="33">SUM(AB8:AB23)</f>
        <v>5589190.6893150704</v>
      </c>
      <c r="AC24" s="76">
        <f t="shared" ref="AC24" si="34">SUM(AC8:AC23)</f>
        <v>29810214.070202667</v>
      </c>
      <c r="AD24" s="76">
        <f t="shared" ref="AD24" si="35">SUM(AD8:AD23)</f>
        <v>76616059.250066176</v>
      </c>
      <c r="AE24" s="76">
        <f t="shared" ref="AE24" si="36">SUM(AE8:AE23)</f>
        <v>39336487.79577814</v>
      </c>
      <c r="AF24" s="76">
        <f t="shared" ref="AF24" si="37">SUM(AF8:AF23)</f>
        <v>5584588.6087050699</v>
      </c>
      <c r="AG24" s="76">
        <f t="shared" ref="AG24" si="38">SUM(AG8:AG23)</f>
        <v>29807133.397382669</v>
      </c>
      <c r="AH24" s="76">
        <f t="shared" ref="AH24" si="39">SUM(AH8:AH23)</f>
        <v>74728209.801865861</v>
      </c>
      <c r="AI24" s="76">
        <f t="shared" ref="AI24" si="40">SUM(AI8:AI23)</f>
        <v>8065955.2698108861</v>
      </c>
      <c r="AJ24" s="76">
        <f t="shared" ref="AJ24" si="41">SUM(AJ8:AJ23)</f>
        <v>10511119.018654004</v>
      </c>
      <c r="AK24" s="76">
        <f t="shared" ref="AK24" si="42">SUM(AK8:AK23)</f>
        <v>3856459.2875490002</v>
      </c>
      <c r="AL24" s="76">
        <f t="shared" ref="AL24" si="43">SUM(AL8:AL23)</f>
        <v>22433533.576013885</v>
      </c>
      <c r="AM24" s="76">
        <f t="shared" ref="AM24" si="44">SUM(AM8:AM23)</f>
        <v>7876588.3558108853</v>
      </c>
      <c r="AN24" s="76">
        <f t="shared" ref="AN24" si="45">SUM(AN8:AN23)</f>
        <v>10454730.799888004</v>
      </c>
      <c r="AO24" s="76">
        <f t="shared" ref="AO24" si="46">SUM(AO8:AO23)</f>
        <v>3655610.0795490001</v>
      </c>
      <c r="AP24" s="76">
        <f t="shared" ref="AP24" si="47">SUM(AP8:AP23)</f>
        <v>21986929.235247884</v>
      </c>
      <c r="AQ24" s="76">
        <f t="shared" ref="AQ24" si="48">SUM(AQ8:AQ23)</f>
        <v>1058316.0436899997</v>
      </c>
      <c r="AR24" s="76">
        <f t="shared" ref="AR24" si="49">SUM(AR8:AR23)</f>
        <v>1096760.4763099998</v>
      </c>
      <c r="AS24" s="76">
        <f t="shared" ref="AS24" si="50">SUM(AS8:AS23)</f>
        <v>284185.71999999997</v>
      </c>
      <c r="AT24" s="76">
        <f t="shared" ref="AT24" si="51">SUM(AT8:AT23)</f>
        <v>2439262.2399999998</v>
      </c>
      <c r="AU24" s="76">
        <f t="shared" ref="AU24" si="52">SUM(AU8:AU23)</f>
        <v>1049755.3726899999</v>
      </c>
      <c r="AV24" s="76">
        <f t="shared" ref="AV24" si="53">SUM(AV8:AV23)</f>
        <v>1094939.63231</v>
      </c>
      <c r="AW24" s="76">
        <f t="shared" ref="AW24" si="54">SUM(AW8:AW23)</f>
        <v>246794.88</v>
      </c>
      <c r="AX24" s="76">
        <f t="shared" ref="AX24" si="55">SUM(AX8:AX23)</f>
        <v>2391489.8849999998</v>
      </c>
      <c r="AY24" s="76">
        <f t="shared" ref="AY24" si="56">SUM(AY8:AY23)</f>
        <v>0</v>
      </c>
      <c r="AZ24" s="76">
        <f t="shared" ref="AZ24" si="57">SUM(AZ8:AZ23)</f>
        <v>0</v>
      </c>
      <c r="BA24" s="76">
        <f t="shared" ref="BA24" si="58">SUM(BA8:BA23)</f>
        <v>0</v>
      </c>
      <c r="BB24" s="76">
        <f t="shared" ref="BB24" si="59">SUM(BB8:BB23)</f>
        <v>0</v>
      </c>
      <c r="BC24" s="76">
        <f t="shared" ref="BC24" si="60">SUM(BC8:BC23)</f>
        <v>0</v>
      </c>
      <c r="BD24" s="76">
        <f t="shared" ref="BD24" si="61">SUM(BD8:BD23)</f>
        <v>0</v>
      </c>
      <c r="BE24" s="76">
        <f t="shared" ref="BE24" si="62">SUM(BE8:BE23)</f>
        <v>0</v>
      </c>
      <c r="BF24" s="76">
        <f t="shared" ref="BF24" si="63">SUM(BF8:BF23)</f>
        <v>0</v>
      </c>
      <c r="BG24" s="76">
        <f t="shared" ref="BG24" si="64">SUM(BG8:BG23)</f>
        <v>0</v>
      </c>
      <c r="BH24" s="76">
        <f t="shared" ref="BH24" si="65">SUM(BH8:BH23)</f>
        <v>0</v>
      </c>
      <c r="BI24" s="76">
        <f t="shared" ref="BI24" si="66">SUM(BI8:BI23)</f>
        <v>0</v>
      </c>
      <c r="BJ24" s="76">
        <f t="shared" ref="BJ24" si="67">SUM(BJ8:BJ23)</f>
        <v>0</v>
      </c>
      <c r="BK24" s="76">
        <f t="shared" ref="BK24" si="68">SUM(BK8:BK23)</f>
        <v>0</v>
      </c>
      <c r="BL24" s="76">
        <f t="shared" ref="BL24" si="69">SUM(BL8:BL23)</f>
        <v>0</v>
      </c>
      <c r="BM24" s="76">
        <f t="shared" ref="BM24" si="70">SUM(BM8:BM23)</f>
        <v>0</v>
      </c>
      <c r="BN24" s="76">
        <f t="shared" ref="BN24" si="71">SUM(BN8:BN23)</f>
        <v>0</v>
      </c>
      <c r="BO24" s="76">
        <f t="shared" ref="BO24" si="72">SUM(BO8:BO23)</f>
        <v>0</v>
      </c>
      <c r="BP24" s="76">
        <f t="shared" ref="BP24" si="73">SUM(BP8:BP23)</f>
        <v>0</v>
      </c>
      <c r="BQ24" s="76">
        <f t="shared" ref="BQ24" si="74">SUM(BQ8:BQ23)</f>
        <v>0</v>
      </c>
      <c r="BR24" s="76">
        <f t="shared" ref="BR24" si="75">SUM(BR8:BR23)</f>
        <v>0</v>
      </c>
      <c r="BS24" s="76">
        <f t="shared" ref="BS24" si="76">SUM(BS8:BS23)</f>
        <v>0</v>
      </c>
      <c r="BT24" s="76">
        <f t="shared" ref="BT24" si="77">SUM(BT8:BT23)</f>
        <v>0</v>
      </c>
      <c r="BU24" s="76">
        <f t="shared" ref="BU24" si="78">SUM(BU8:BU23)</f>
        <v>0</v>
      </c>
      <c r="BV24" s="76">
        <f t="shared" ref="BV24" si="79">SUM(BV8:BV23)</f>
        <v>0</v>
      </c>
      <c r="BW24" s="76">
        <f t="shared" ref="BW24" si="80">SUM(BW8:BW23)</f>
        <v>3.637978807091713E-12</v>
      </c>
      <c r="BX24" s="76">
        <f t="shared" ref="BX24" si="81">SUM(BX8:BX23)</f>
        <v>0</v>
      </c>
      <c r="BY24" s="76">
        <f t="shared" ref="BY24" si="82">SUM(BY8:BY23)</f>
        <v>0</v>
      </c>
      <c r="BZ24" s="76">
        <f t="shared" ref="BZ24" si="83">SUM(BZ8:BZ23)</f>
        <v>3.637978807091713E-12</v>
      </c>
      <c r="CA24" s="76">
        <f t="shared" ref="CA24" si="84">SUM(CA8:CA23)</f>
        <v>3.637978807091713E-12</v>
      </c>
      <c r="CB24" s="76">
        <f t="shared" ref="CB24" si="85">SUM(CB8:CB23)</f>
        <v>0</v>
      </c>
      <c r="CC24" s="76">
        <f t="shared" ref="CC24" si="86">SUM(CC8:CC23)</f>
        <v>0</v>
      </c>
      <c r="CD24" s="76">
        <f t="shared" ref="CD24" si="87">SUM(CD8:CD23)</f>
        <v>3.637978807091713E-12</v>
      </c>
      <c r="CE24" s="76">
        <f t="shared" ref="CE24" si="88">SUM(CE8:CE23)</f>
        <v>0</v>
      </c>
      <c r="CF24" s="76">
        <f t="shared" ref="CF24" si="89">SUM(CF8:CF23)</f>
        <v>0</v>
      </c>
      <c r="CG24" s="76">
        <f t="shared" ref="CG24" si="90">SUM(CG8:CG23)</f>
        <v>0</v>
      </c>
      <c r="CH24" s="76">
        <f t="shared" ref="CH24" si="91">SUM(CH8:CH23)</f>
        <v>0</v>
      </c>
      <c r="CI24" s="76">
        <f t="shared" ref="CI24" si="92">SUM(CI8:CI23)</f>
        <v>0</v>
      </c>
      <c r="CJ24" s="76">
        <f t="shared" ref="CJ24" si="93">SUM(CJ8:CJ23)</f>
        <v>0</v>
      </c>
      <c r="CK24" s="76">
        <f t="shared" ref="CK24" si="94">SUM(CK8:CK23)</f>
        <v>0</v>
      </c>
      <c r="CL24" s="76">
        <f t="shared" ref="CL24" si="95">SUM(CL8:CL23)</f>
        <v>0</v>
      </c>
      <c r="CM24" s="76">
        <f t="shared" ref="CM24" si="96">SUM(CM8:CM23)</f>
        <v>235083.86480000004</v>
      </c>
      <c r="CN24" s="76">
        <f t="shared" ref="CN24" si="97">SUM(CN8:CN23)</f>
        <v>1711.3352000000002</v>
      </c>
      <c r="CO24" s="76">
        <f t="shared" ref="CO24" si="98">SUM(CO8:CO23)</f>
        <v>0</v>
      </c>
      <c r="CP24" s="76">
        <f t="shared" ref="CP24" si="99">SUM(CP8:CP23)</f>
        <v>236795.20000000007</v>
      </c>
      <c r="CQ24" s="76">
        <f t="shared" ref="CQ24" si="100">SUM(CQ8:CQ23)</f>
        <v>127903.34480000005</v>
      </c>
      <c r="CR24" s="76">
        <f t="shared" ref="CR24" si="101">SUM(CR8:CR23)</f>
        <v>1711.3352000000002</v>
      </c>
      <c r="CS24" s="76">
        <f t="shared" ref="CS24" si="102">SUM(CS8:CS23)</f>
        <v>0</v>
      </c>
      <c r="CT24" s="76">
        <f t="shared" ref="CT24" si="103">SUM(CT8:CT23)</f>
        <v>129614.68000000005</v>
      </c>
      <c r="CU24" s="76">
        <f t="shared" ref="CU24" si="104">SUM(CU8:CU23)</f>
        <v>2392274.1202079994</v>
      </c>
      <c r="CV24" s="76">
        <f t="shared" ref="CV24" si="105">SUM(CV8:CV23)</f>
        <v>2398694.259792001</v>
      </c>
      <c r="CW24" s="76">
        <f t="shared" ref="CW24" si="106">SUM(CW8:CW23)</f>
        <v>55676.39</v>
      </c>
      <c r="CX24" s="76">
        <f t="shared" ref="CX24" si="107">SUM(CX8:CX23)</f>
        <v>4846644.7699999996</v>
      </c>
      <c r="CY24" s="76">
        <f t="shared" ref="CY24" si="108">SUM(CY8:CY23)</f>
        <v>1147628.3114557832</v>
      </c>
      <c r="CZ24" s="76">
        <f t="shared" ref="CZ24" si="109">SUM(CZ8:CZ23)</f>
        <v>1286028.8370872717</v>
      </c>
      <c r="DA24" s="76">
        <f t="shared" ref="DA24" si="110">SUM(DA8:DA23)</f>
        <v>49689.873885266075</v>
      </c>
      <c r="DB24" s="76">
        <f t="shared" ref="DB24" si="111">SUM(DB8:DB23)</f>
        <v>2483347.0224283212</v>
      </c>
      <c r="DC24" s="76">
        <f t="shared" ref="DC24" si="112">SUM(DC8:DC23)</f>
        <v>4615</v>
      </c>
      <c r="DD24" s="76">
        <f t="shared" ref="DD24" si="113">SUM(DD8:DD23)</f>
        <v>12970.029999999999</v>
      </c>
      <c r="DE24" s="76">
        <f t="shared" ref="DE24" si="114">SUM(DE8:DE23)</f>
        <v>1308</v>
      </c>
      <c r="DF24" s="76">
        <f t="shared" ref="DF24" si="115">SUM(DF8:DF23)</f>
        <v>18893.030000000002</v>
      </c>
      <c r="DG24" s="76">
        <f t="shared" ref="DG24" si="116">SUM(DG8:DG23)</f>
        <v>4615</v>
      </c>
      <c r="DH24" s="76">
        <f t="shared" ref="DH24" si="117">SUM(DH8:DH23)</f>
        <v>12970.029999999999</v>
      </c>
      <c r="DI24" s="76">
        <f t="shared" ref="DI24" si="118">SUM(DI8:DI23)</f>
        <v>1308</v>
      </c>
      <c r="DJ24" s="76">
        <f t="shared" ref="DJ24" si="119">SUM(DJ8:DJ23)</f>
        <v>18893.030000000002</v>
      </c>
      <c r="DK24" s="76">
        <f t="shared" ref="DK24" si="120">SUM(DK8:DK23)</f>
        <v>2447606.92</v>
      </c>
      <c r="DL24" s="76">
        <f t="shared" ref="DL24" si="121">SUM(DL8:DL23)</f>
        <v>0</v>
      </c>
      <c r="DM24" s="76">
        <f t="shared" ref="DM24" si="122">SUM(DM8:DM23)</f>
        <v>0</v>
      </c>
      <c r="DN24" s="76">
        <f t="shared" ref="DN24" si="123">SUM(DN8:DN23)</f>
        <v>2447606.92</v>
      </c>
      <c r="DO24" s="76">
        <f t="shared" ref="DO24" si="124">SUM(DO8:DO23)</f>
        <v>721605.02000000014</v>
      </c>
      <c r="DP24" s="76">
        <f t="shared" ref="DP24" si="125">SUM(DP8:DP23)</f>
        <v>0</v>
      </c>
      <c r="DQ24" s="76">
        <f t="shared" ref="DQ24" si="126">SUM(DQ8:DQ23)</f>
        <v>0</v>
      </c>
      <c r="DR24" s="76">
        <f t="shared" ref="DR24" si="127">SUM(DR8:DR23)</f>
        <v>721605.02000000014</v>
      </c>
      <c r="DS24" s="76">
        <f t="shared" ref="DS24" si="128">SUM(DS8:DS23)</f>
        <v>0</v>
      </c>
      <c r="DT24" s="76">
        <f t="shared" ref="DT24" si="129">SUM(DT8:DT23)</f>
        <v>2423.4499999999998</v>
      </c>
      <c r="DU24" s="76">
        <f t="shared" ref="DU24" si="130">SUM(DU8:DU23)</f>
        <v>0</v>
      </c>
      <c r="DV24" s="76">
        <f t="shared" ref="DV24" si="131">SUM(DV8:DV23)</f>
        <v>2423.4499999999998</v>
      </c>
      <c r="DW24" s="76">
        <f t="shared" ref="DW24" si="132">SUM(DW8:DW23)</f>
        <v>0</v>
      </c>
      <c r="DX24" s="76">
        <f t="shared" ref="DX24" si="133">SUM(DX8:DX23)</f>
        <v>2423.4499999999998</v>
      </c>
      <c r="DY24" s="76">
        <f t="shared" ref="DY24" si="134">SUM(DY8:DY23)</f>
        <v>0</v>
      </c>
      <c r="DZ24" s="76">
        <f t="shared" ref="DZ24" si="135">SUM(DZ8:DZ23)</f>
        <v>2423.4499999999998</v>
      </c>
      <c r="EA24" s="76">
        <f t="shared" ref="EA24" si="136">SUM(EA8:EA23)</f>
        <v>3616381.1200000006</v>
      </c>
      <c r="EB24" s="76">
        <f t="shared" ref="EB24" si="137">SUM(EB8:EB23)</f>
        <v>506268.1</v>
      </c>
      <c r="EC24" s="76">
        <f t="shared" ref="EC24" si="138">SUM(EC8:EC23)</f>
        <v>1157.76</v>
      </c>
      <c r="ED24" s="76">
        <f t="shared" ref="ED24" si="139">SUM(ED8:ED23)</f>
        <v>4123806.9800000004</v>
      </c>
      <c r="EE24" s="76">
        <f t="shared" ref="EE24" si="140">SUM(EE8:EE23)</f>
        <v>598658.42500000051</v>
      </c>
      <c r="EF24" s="76">
        <f t="shared" ref="EF24" si="141">SUM(EF8:EF23)</f>
        <v>506268.1</v>
      </c>
      <c r="EG24" s="76">
        <f t="shared" ref="EG24" si="142">SUM(EG8:EG23)</f>
        <v>672.23</v>
      </c>
      <c r="EH24" s="76">
        <f t="shared" ref="EH24" si="143">SUM(EH8:EH23)</f>
        <v>1105598.7550000004</v>
      </c>
      <c r="EI24" s="76">
        <f t="shared" ref="EI24" si="144">SUM(EI8:EI23)</f>
        <v>0</v>
      </c>
      <c r="EJ24" s="76">
        <f t="shared" ref="EJ24" si="145">SUM(EJ8:EJ23)</f>
        <v>0</v>
      </c>
      <c r="EK24" s="76">
        <f t="shared" ref="EK24" si="146">SUM(EK8:EK23)</f>
        <v>0</v>
      </c>
      <c r="EL24" s="76">
        <f t="shared" ref="EL24" si="147">SUM(EL8:EL23)</f>
        <v>0</v>
      </c>
      <c r="EM24" s="76">
        <f t="shared" ref="EM24" si="148">SUM(EM8:EM23)</f>
        <v>0</v>
      </c>
      <c r="EN24" s="76">
        <f t="shared" ref="EN24" si="149">SUM(EN8:EN23)</f>
        <v>0</v>
      </c>
      <c r="EO24" s="76">
        <f t="shared" ref="EO24" si="150">SUM(EO8:EO23)</f>
        <v>0</v>
      </c>
      <c r="EP24" s="76">
        <f t="shared" ref="EP24" si="151">SUM(EP8:EP23)</f>
        <v>0</v>
      </c>
      <c r="EQ24" s="76">
        <f t="shared" ref="EQ24" si="152">SUM(EQ8:EQ23)</f>
        <v>59897596.579057336</v>
      </c>
      <c r="ER24" s="76">
        <f t="shared" ref="ER24" si="153">SUM(ER8:ER23)</f>
        <v>21990366.569271069</v>
      </c>
      <c r="ES24" s="76">
        <f t="shared" ref="ES24" si="154">SUM(ES8:ES23)</f>
        <v>34409260.437751666</v>
      </c>
      <c r="ET24" s="76">
        <f t="shared" ref="ET24" si="155">SUM(ET8:ET23)</f>
        <v>116297223.58608003</v>
      </c>
      <c r="EU24" s="76">
        <f t="shared" ref="EU24" si="156">SUM(EU8:EU23)</f>
        <v>51351598.11652714</v>
      </c>
      <c r="EV24" s="76">
        <f t="shared" ref="EV24" si="157">SUM(EV8:EV23)</f>
        <v>20619788.35824592</v>
      </c>
      <c r="EW24" s="76">
        <f t="shared" ref="EW24" si="158">SUM(EW8:EW23)</f>
        <v>34159132.993769012</v>
      </c>
      <c r="EX24" s="76">
        <f t="shared" ref="EX24" si="159">SUM(EX8:EX23)</f>
        <v>106130519.46854205</v>
      </c>
    </row>
    <row r="25" spans="1:154" x14ac:dyDescent="0.2">
      <c r="A25" s="82"/>
      <c r="B25" s="88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</row>
    <row r="26" spans="1:154" s="27" customFormat="1" ht="12.75" customHeight="1" x14ac:dyDescent="0.2">
      <c r="EX26" s="94"/>
    </row>
    <row r="27" spans="1:154" s="18" customFormat="1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  <c r="ET27" s="93"/>
      <c r="EU27" s="93"/>
      <c r="EV27" s="93"/>
      <c r="EW27" s="93"/>
      <c r="EX27" s="93"/>
    </row>
    <row r="28" spans="1:154" s="18" customFormat="1" ht="21" customHeight="1" x14ac:dyDescent="0.2">
      <c r="A28" s="35"/>
      <c r="B28" s="109" t="s">
        <v>64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  <c r="EX28" s="93"/>
    </row>
    <row r="29" spans="1:154" s="18" customFormat="1" ht="13.5" x14ac:dyDescent="0.2">
      <c r="B29" s="17" t="s">
        <v>22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  <c r="EX29" s="93"/>
    </row>
    <row r="30" spans="1:154" s="18" customFormat="1" ht="13.5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154" s="18" customFormat="1" ht="13.5" x14ac:dyDescent="0.2"/>
    <row r="32" spans="1:154" s="18" customFormat="1" ht="13.5" x14ac:dyDescent="0.2">
      <c r="AM32" s="34"/>
      <c r="AN32" s="34"/>
    </row>
  </sheetData>
  <sortState ref="B10:EX23">
    <sortCondition descending="1" ref="ET8:ET23"/>
  </sortState>
  <mergeCells count="62">
    <mergeCell ref="CY6:DB6"/>
    <mergeCell ref="B28:N28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3"/>
  <sheetViews>
    <sheetView zoomScale="90" zoomScaleNormal="90" workbookViewId="0">
      <pane xSplit="2" ySplit="6" topLeftCell="AI18" activePane="bottomRight" state="frozen"/>
      <selection pane="topRight" activeCell="C1" sqref="C1"/>
      <selection pane="bottomLeft" activeCell="A7" sqref="A7"/>
      <selection pane="bottomRight" activeCell="AN23" sqref="AN23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45" s="33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6" t="s">
        <v>0</v>
      </c>
      <c r="B5" s="96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 x14ac:dyDescent="0.2">
      <c r="A6" s="98"/>
      <c r="B6" s="98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5" ht="24.95" customHeight="1" x14ac:dyDescent="0.2">
      <c r="A7" s="53">
        <v>1</v>
      </c>
      <c r="B7" s="54" t="s">
        <v>47</v>
      </c>
      <c r="C7" s="73">
        <v>2098788.9782519992</v>
      </c>
      <c r="D7" s="73">
        <v>1787833.3178758689</v>
      </c>
      <c r="E7" s="73">
        <v>1899.2582637936</v>
      </c>
      <c r="F7" s="73">
        <v>1899.2582637936</v>
      </c>
      <c r="G7" s="73">
        <v>36610</v>
      </c>
      <c r="H7" s="73">
        <v>36610</v>
      </c>
      <c r="I7" s="73">
        <v>0</v>
      </c>
      <c r="J7" s="73">
        <v>0</v>
      </c>
      <c r="K7" s="73">
        <v>7023846.2984097619</v>
      </c>
      <c r="L7" s="73">
        <v>6561506.4144097613</v>
      </c>
      <c r="M7" s="73">
        <v>930196.57660763245</v>
      </c>
      <c r="N7" s="73">
        <v>799455.26153595257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526815.79668348376</v>
      </c>
      <c r="Z7" s="73">
        <v>272865.31997148378</v>
      </c>
      <c r="AA7" s="73">
        <v>7229766.5588875962</v>
      </c>
      <c r="AB7" s="73">
        <v>1240302.7294148011</v>
      </c>
      <c r="AC7" s="73">
        <v>0</v>
      </c>
      <c r="AD7" s="73">
        <v>0</v>
      </c>
      <c r="AE7" s="73">
        <v>310829.96665499947</v>
      </c>
      <c r="AF7" s="73">
        <v>198483.10492749972</v>
      </c>
      <c r="AG7" s="73">
        <v>0</v>
      </c>
      <c r="AH7" s="73">
        <v>0</v>
      </c>
      <c r="AI7" s="73">
        <v>384565.09624056099</v>
      </c>
      <c r="AJ7" s="73">
        <v>170435.23176056077</v>
      </c>
      <c r="AK7" s="73">
        <v>0</v>
      </c>
      <c r="AL7" s="73">
        <v>0</v>
      </c>
      <c r="AM7" s="75">
        <f t="shared" ref="AM7:AM22" si="0">C7+E7+G7+I7+K7+M7+O7+Q7+S7+U7+W7+Y7+AA7+AC7+AE7+AG7+AI7+AK7</f>
        <v>18543318.52999983</v>
      </c>
      <c r="AN7" s="75">
        <f t="shared" ref="AN7:AN22" si="1">D7+F7+H7+J7+L7+N7+P7+R7+T7+V7+X7+Z7+AB7+AD7+AF7+AH7+AJ7+AL7</f>
        <v>11069390.638159722</v>
      </c>
      <c r="AS7" s="91"/>
    </row>
    <row r="8" spans="1:45" ht="24.95" customHeight="1" x14ac:dyDescent="0.2">
      <c r="A8" s="53">
        <v>2</v>
      </c>
      <c r="B8" s="54" t="s">
        <v>48</v>
      </c>
      <c r="C8" s="73">
        <v>390850.42999999988</v>
      </c>
      <c r="D8" s="73">
        <v>262268.55999999994</v>
      </c>
      <c r="E8" s="73">
        <v>74930.06</v>
      </c>
      <c r="F8" s="73">
        <v>74930.06</v>
      </c>
      <c r="G8" s="73">
        <v>116523.78</v>
      </c>
      <c r="H8" s="73">
        <v>116523.78</v>
      </c>
      <c r="I8" s="73">
        <v>17423585.669999998</v>
      </c>
      <c r="J8" s="73">
        <v>17423585.659999996</v>
      </c>
      <c r="K8" s="73">
        <v>5048101.6900000004</v>
      </c>
      <c r="L8" s="73">
        <v>5048211.32</v>
      </c>
      <c r="M8" s="73">
        <v>739602.51</v>
      </c>
      <c r="N8" s="73">
        <v>736145.24</v>
      </c>
      <c r="O8" s="73">
        <v>0</v>
      </c>
      <c r="P8" s="73">
        <v>0</v>
      </c>
      <c r="Q8" s="73">
        <v>0</v>
      </c>
      <c r="R8" s="73">
        <v>0</v>
      </c>
      <c r="S8" s="73">
        <v>7221.6</v>
      </c>
      <c r="T8" s="73">
        <v>7221.6</v>
      </c>
      <c r="U8" s="73">
        <v>17248.190000000002</v>
      </c>
      <c r="V8" s="73">
        <v>11230.190000000002</v>
      </c>
      <c r="W8" s="73">
        <v>0</v>
      </c>
      <c r="X8" s="73">
        <v>0</v>
      </c>
      <c r="Y8" s="73">
        <v>88727.930000000008</v>
      </c>
      <c r="Z8" s="73">
        <v>9760.3400000000092</v>
      </c>
      <c r="AA8" s="73">
        <v>1499616.6400000001</v>
      </c>
      <c r="AB8" s="73">
        <v>793099.04000000039</v>
      </c>
      <c r="AC8" s="73">
        <v>0</v>
      </c>
      <c r="AD8" s="73">
        <v>0</v>
      </c>
      <c r="AE8" s="73">
        <v>26187.610000000044</v>
      </c>
      <c r="AF8" s="73">
        <v>5193.3860000000568</v>
      </c>
      <c r="AG8" s="73">
        <v>0</v>
      </c>
      <c r="AH8" s="73">
        <v>0</v>
      </c>
      <c r="AI8" s="73">
        <v>871192.06</v>
      </c>
      <c r="AJ8" s="73">
        <v>937428.13000000012</v>
      </c>
      <c r="AK8" s="73">
        <v>0</v>
      </c>
      <c r="AL8" s="73">
        <v>0</v>
      </c>
      <c r="AM8" s="75">
        <f t="shared" si="0"/>
        <v>26303788.170000002</v>
      </c>
      <c r="AN8" s="75">
        <f t="shared" si="1"/>
        <v>25425597.305999994</v>
      </c>
      <c r="AS8" s="91"/>
    </row>
    <row r="9" spans="1:45" ht="24.95" customHeight="1" x14ac:dyDescent="0.2">
      <c r="A9" s="53">
        <v>3</v>
      </c>
      <c r="B9" s="54" t="s">
        <v>88</v>
      </c>
      <c r="C9" s="73">
        <v>263304</v>
      </c>
      <c r="D9" s="73">
        <v>263304</v>
      </c>
      <c r="E9" s="73">
        <v>53898.156078278094</v>
      </c>
      <c r="F9" s="73">
        <v>53898.156078278094</v>
      </c>
      <c r="G9" s="73">
        <v>30000</v>
      </c>
      <c r="H9" s="73">
        <v>30000</v>
      </c>
      <c r="I9" s="73">
        <v>22421830.219624087</v>
      </c>
      <c r="J9" s="73">
        <v>22421830.219624087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22769032.375702366</v>
      </c>
      <c r="AN9" s="75">
        <f t="shared" si="1"/>
        <v>22769032.375702366</v>
      </c>
      <c r="AS9" s="91"/>
    </row>
    <row r="10" spans="1:45" ht="24.95" customHeight="1" x14ac:dyDescent="0.2">
      <c r="A10" s="53">
        <v>4</v>
      </c>
      <c r="B10" s="54" t="s">
        <v>79</v>
      </c>
      <c r="C10" s="73">
        <v>334234.52</v>
      </c>
      <c r="D10" s="73">
        <v>334234.52</v>
      </c>
      <c r="E10" s="73">
        <v>0</v>
      </c>
      <c r="F10" s="73">
        <v>0</v>
      </c>
      <c r="G10" s="73">
        <v>0</v>
      </c>
      <c r="H10" s="73">
        <v>0</v>
      </c>
      <c r="I10" s="73">
        <v>16530089.199999999</v>
      </c>
      <c r="J10" s="73">
        <v>16530089.199999999</v>
      </c>
      <c r="K10" s="73">
        <v>255653.34000000003</v>
      </c>
      <c r="L10" s="73">
        <v>255653.34000000003</v>
      </c>
      <c r="M10" s="73">
        <v>24426.32</v>
      </c>
      <c r="N10" s="73">
        <v>24426.32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17144403.379999999</v>
      </c>
      <c r="AN10" s="75">
        <f t="shared" si="1"/>
        <v>17144403.379999999</v>
      </c>
      <c r="AS10" s="91"/>
    </row>
    <row r="11" spans="1:45" ht="24.95" customHeight="1" x14ac:dyDescent="0.2">
      <c r="A11" s="53">
        <v>5</v>
      </c>
      <c r="B11" s="54" t="s">
        <v>82</v>
      </c>
      <c r="C11" s="73">
        <v>299241.51</v>
      </c>
      <c r="D11" s="73">
        <v>61558.940000000031</v>
      </c>
      <c r="E11" s="73">
        <v>2488.4</v>
      </c>
      <c r="F11" s="73">
        <v>2488.4</v>
      </c>
      <c r="G11" s="73">
        <v>2000</v>
      </c>
      <c r="H11" s="73">
        <v>2000</v>
      </c>
      <c r="I11" s="73">
        <v>6880069.8800000008</v>
      </c>
      <c r="J11" s="73">
        <v>6880069.8800000008</v>
      </c>
      <c r="K11" s="73">
        <v>1399097.2</v>
      </c>
      <c r="L11" s="73">
        <v>1299029.47</v>
      </c>
      <c r="M11" s="73">
        <v>88703.86</v>
      </c>
      <c r="N11" s="73">
        <v>88703.86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200370.71000000002</v>
      </c>
      <c r="Z11" s="73">
        <v>200370.71000000002</v>
      </c>
      <c r="AA11" s="73">
        <v>45904.34</v>
      </c>
      <c r="AB11" s="73">
        <v>45632.179999999964</v>
      </c>
      <c r="AC11" s="73">
        <v>0</v>
      </c>
      <c r="AD11" s="73">
        <v>-0.01</v>
      </c>
      <c r="AE11" s="73">
        <v>0</v>
      </c>
      <c r="AF11" s="73">
        <v>0</v>
      </c>
      <c r="AG11" s="73">
        <v>0</v>
      </c>
      <c r="AH11" s="73">
        <v>0</v>
      </c>
      <c r="AI11" s="73">
        <v>62462.560000000005</v>
      </c>
      <c r="AJ11" s="73">
        <v>16799.86</v>
      </c>
      <c r="AK11" s="73">
        <v>0</v>
      </c>
      <c r="AL11" s="73">
        <v>0</v>
      </c>
      <c r="AM11" s="75">
        <f t="shared" si="0"/>
        <v>8980338.4600000009</v>
      </c>
      <c r="AN11" s="75">
        <f t="shared" si="1"/>
        <v>8596653.290000001</v>
      </c>
      <c r="AS11" s="91"/>
    </row>
    <row r="12" spans="1:45" ht="24.95" customHeight="1" x14ac:dyDescent="0.2">
      <c r="A12" s="53">
        <v>6</v>
      </c>
      <c r="B12" s="54" t="s">
        <v>80</v>
      </c>
      <c r="C12" s="73">
        <v>0</v>
      </c>
      <c r="D12" s="73">
        <v>0</v>
      </c>
      <c r="E12" s="73">
        <v>24213.75</v>
      </c>
      <c r="F12" s="73">
        <v>24213.75</v>
      </c>
      <c r="G12" s="73">
        <v>1134.32</v>
      </c>
      <c r="H12" s="73">
        <v>1134.32</v>
      </c>
      <c r="I12" s="73">
        <v>6339242.4300000006</v>
      </c>
      <c r="J12" s="73">
        <v>6339242.4300000006</v>
      </c>
      <c r="K12" s="73">
        <v>879074.26</v>
      </c>
      <c r="L12" s="73">
        <v>879074.26</v>
      </c>
      <c r="M12" s="73">
        <v>106179.08</v>
      </c>
      <c r="N12" s="73">
        <v>106179.08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-328819.62999999983</v>
      </c>
      <c r="AB12" s="73">
        <v>103901.63000000012</v>
      </c>
      <c r="AC12" s="73">
        <v>19452.5</v>
      </c>
      <c r="AD12" s="73">
        <v>19452.5</v>
      </c>
      <c r="AE12" s="73">
        <v>-49844.460000001942</v>
      </c>
      <c r="AF12" s="73">
        <v>32844.589999998047</v>
      </c>
      <c r="AG12" s="73">
        <v>0</v>
      </c>
      <c r="AH12" s="73">
        <v>0</v>
      </c>
      <c r="AI12" s="73">
        <v>8907.84</v>
      </c>
      <c r="AJ12" s="73">
        <v>8907.84</v>
      </c>
      <c r="AK12" s="73">
        <v>0</v>
      </c>
      <c r="AL12" s="73">
        <v>0</v>
      </c>
      <c r="AM12" s="75">
        <f t="shared" si="0"/>
        <v>6999540.0899999989</v>
      </c>
      <c r="AN12" s="75">
        <f t="shared" si="1"/>
        <v>7514950.3999999985</v>
      </c>
      <c r="AS12" s="91"/>
    </row>
    <row r="13" spans="1:45" ht="24.95" customHeight="1" x14ac:dyDescent="0.2">
      <c r="A13" s="53">
        <v>7</v>
      </c>
      <c r="B13" s="54" t="s">
        <v>89</v>
      </c>
      <c r="C13" s="73">
        <v>629465.40605599992</v>
      </c>
      <c r="D13" s="73">
        <v>322306.87407199992</v>
      </c>
      <c r="E13" s="73">
        <v>270.05</v>
      </c>
      <c r="F13" s="73">
        <v>270.05</v>
      </c>
      <c r="G13" s="73">
        <v>0</v>
      </c>
      <c r="H13" s="73">
        <v>0</v>
      </c>
      <c r="I13" s="73">
        <v>0</v>
      </c>
      <c r="J13" s="73">
        <v>0</v>
      </c>
      <c r="K13" s="73">
        <v>2462468.2700000005</v>
      </c>
      <c r="L13" s="73">
        <v>2429412.1500000004</v>
      </c>
      <c r="M13" s="73">
        <v>232486.52</v>
      </c>
      <c r="N13" s="73">
        <v>230647.62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10000</v>
      </c>
      <c r="Z13" s="73">
        <v>10000</v>
      </c>
      <c r="AA13" s="73">
        <v>202412.91999999998</v>
      </c>
      <c r="AB13" s="73">
        <v>150123.66999999998</v>
      </c>
      <c r="AC13" s="73">
        <v>0</v>
      </c>
      <c r="AD13" s="73">
        <v>0</v>
      </c>
      <c r="AE13" s="73">
        <v>0</v>
      </c>
      <c r="AF13" s="73">
        <v>0</v>
      </c>
      <c r="AG13" s="73">
        <v>38986</v>
      </c>
      <c r="AH13" s="73">
        <v>38986</v>
      </c>
      <c r="AI13" s="73">
        <v>18097.899999999998</v>
      </c>
      <c r="AJ13" s="73">
        <v>18097.899999999998</v>
      </c>
      <c r="AK13" s="73">
        <v>0</v>
      </c>
      <c r="AL13" s="73">
        <v>0</v>
      </c>
      <c r="AM13" s="75">
        <f t="shared" si="0"/>
        <v>3594187.0660560001</v>
      </c>
      <c r="AN13" s="75">
        <f t="shared" si="1"/>
        <v>3199844.264072</v>
      </c>
      <c r="AS13" s="91"/>
    </row>
    <row r="14" spans="1:45" ht="24.95" customHeight="1" x14ac:dyDescent="0.2">
      <c r="A14" s="53">
        <v>8</v>
      </c>
      <c r="B14" s="54" t="s">
        <v>81</v>
      </c>
      <c r="C14" s="73">
        <v>38503.658200000005</v>
      </c>
      <c r="D14" s="73">
        <v>-9948.5367200000037</v>
      </c>
      <c r="E14" s="73">
        <v>64816.088337999972</v>
      </c>
      <c r="F14" s="73">
        <v>63010.463337999972</v>
      </c>
      <c r="G14" s="73">
        <v>-14300</v>
      </c>
      <c r="H14" s="73">
        <v>-10430</v>
      </c>
      <c r="I14" s="73">
        <v>3005341.0118999034</v>
      </c>
      <c r="J14" s="73">
        <v>1025516.6819096133</v>
      </c>
      <c r="K14" s="73">
        <v>248555.18617600008</v>
      </c>
      <c r="L14" s="73">
        <v>238672.72317600009</v>
      </c>
      <c r="M14" s="73">
        <v>177011.91999999998</v>
      </c>
      <c r="N14" s="73">
        <v>69151.49962962963</v>
      </c>
      <c r="O14" s="73">
        <v>0</v>
      </c>
      <c r="P14" s="73">
        <v>0</v>
      </c>
      <c r="Q14" s="73">
        <v>-576685.05084399879</v>
      </c>
      <c r="R14" s="73">
        <v>0</v>
      </c>
      <c r="S14" s="73">
        <v>23960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191657.69005200002</v>
      </c>
      <c r="Z14" s="73">
        <v>124828.46079050499</v>
      </c>
      <c r="AA14" s="73">
        <v>212613.19360000006</v>
      </c>
      <c r="AB14" s="73">
        <v>58613.961743734355</v>
      </c>
      <c r="AC14" s="73">
        <v>-923.11999999999921</v>
      </c>
      <c r="AD14" s="73">
        <v>-923.11999999999921</v>
      </c>
      <c r="AE14" s="73">
        <v>0</v>
      </c>
      <c r="AF14" s="73">
        <v>0</v>
      </c>
      <c r="AG14" s="73">
        <v>0</v>
      </c>
      <c r="AH14" s="73">
        <v>0</v>
      </c>
      <c r="AI14" s="73">
        <v>40463.71999999995</v>
      </c>
      <c r="AJ14" s="73">
        <v>1703.1559999998935</v>
      </c>
      <c r="AK14" s="73">
        <v>0</v>
      </c>
      <c r="AL14" s="73">
        <v>0</v>
      </c>
      <c r="AM14" s="75">
        <f t="shared" si="0"/>
        <v>3411014.2974219043</v>
      </c>
      <c r="AN14" s="75">
        <f t="shared" si="1"/>
        <v>1560195.2898674821</v>
      </c>
      <c r="AS14" s="91"/>
    </row>
    <row r="15" spans="1:45" ht="24.95" customHeight="1" x14ac:dyDescent="0.2">
      <c r="A15" s="53">
        <v>9</v>
      </c>
      <c r="B15" s="54" t="s">
        <v>84</v>
      </c>
      <c r="C15" s="73">
        <v>17000</v>
      </c>
      <c r="D15" s="73">
        <v>17000</v>
      </c>
      <c r="E15" s="73">
        <v>9304.1420000000016</v>
      </c>
      <c r="F15" s="73">
        <v>9304.1420000000016</v>
      </c>
      <c r="G15" s="73">
        <v>180</v>
      </c>
      <c r="H15" s="73">
        <v>180</v>
      </c>
      <c r="I15" s="73">
        <v>1938016.7799999905</v>
      </c>
      <c r="J15" s="73">
        <v>1938016.7799999905</v>
      </c>
      <c r="K15" s="73">
        <v>1110374.1399999997</v>
      </c>
      <c r="L15" s="73">
        <v>739955.74999999988</v>
      </c>
      <c r="M15" s="73">
        <v>137163.12000000005</v>
      </c>
      <c r="N15" s="73">
        <v>71129.840000000055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3667.1800000000003</v>
      </c>
      <c r="Z15" s="73">
        <v>1636.7500000000007</v>
      </c>
      <c r="AA15" s="73">
        <v>112705.26999999979</v>
      </c>
      <c r="AB15" s="73">
        <v>33133.199999999837</v>
      </c>
      <c r="AC15" s="73">
        <v>0</v>
      </c>
      <c r="AD15" s="73">
        <v>0</v>
      </c>
      <c r="AE15" s="73">
        <v>1210</v>
      </c>
      <c r="AF15" s="73">
        <v>1210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3329620.63199999</v>
      </c>
      <c r="AN15" s="75">
        <f t="shared" si="1"/>
        <v>2811566.46199999</v>
      </c>
      <c r="AS15" s="91"/>
    </row>
    <row r="16" spans="1:45" ht="24.95" customHeight="1" x14ac:dyDescent="0.2">
      <c r="A16" s="53">
        <v>10</v>
      </c>
      <c r="B16" s="54" t="s">
        <v>83</v>
      </c>
      <c r="C16" s="73">
        <v>-249</v>
      </c>
      <c r="D16" s="73">
        <v>-249</v>
      </c>
      <c r="E16" s="73">
        <v>-2068.1600000000008</v>
      </c>
      <c r="F16" s="73">
        <v>-2517.6240000000007</v>
      </c>
      <c r="G16" s="73">
        <v>4424.8</v>
      </c>
      <c r="H16" s="73">
        <v>4424.8</v>
      </c>
      <c r="I16" s="73">
        <v>3282690</v>
      </c>
      <c r="J16" s="73">
        <v>3282690</v>
      </c>
      <c r="K16" s="73">
        <v>180868.32999999996</v>
      </c>
      <c r="L16" s="73">
        <v>180868.32999999996</v>
      </c>
      <c r="M16" s="73">
        <v>396562.64999999997</v>
      </c>
      <c r="N16" s="73">
        <v>230550.65499999997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30903.949999999997</v>
      </c>
      <c r="Z16" s="73">
        <v>14678.949999999997</v>
      </c>
      <c r="AA16" s="73">
        <v>-1383529.85</v>
      </c>
      <c r="AB16" s="73">
        <v>-103756.38212279216</v>
      </c>
      <c r="AC16" s="73">
        <v>8287.9</v>
      </c>
      <c r="AD16" s="73">
        <v>8287.9</v>
      </c>
      <c r="AE16" s="73">
        <v>-71036.959999999992</v>
      </c>
      <c r="AF16" s="73">
        <v>-29614.784</v>
      </c>
      <c r="AG16" s="73">
        <v>0</v>
      </c>
      <c r="AH16" s="73">
        <v>0</v>
      </c>
      <c r="AI16" s="73">
        <v>-3000</v>
      </c>
      <c r="AJ16" s="73">
        <v>-1500</v>
      </c>
      <c r="AK16" s="73">
        <v>0</v>
      </c>
      <c r="AL16" s="73">
        <v>0</v>
      </c>
      <c r="AM16" s="75">
        <f t="shared" si="0"/>
        <v>2443853.66</v>
      </c>
      <c r="AN16" s="75">
        <f t="shared" si="1"/>
        <v>3583862.8448772077</v>
      </c>
      <c r="AS16" s="91"/>
    </row>
    <row r="17" spans="1:45" ht="24.95" customHeight="1" x14ac:dyDescent="0.2">
      <c r="A17" s="53">
        <v>11</v>
      </c>
      <c r="B17" s="54" t="s">
        <v>86</v>
      </c>
      <c r="C17" s="73">
        <v>0</v>
      </c>
      <c r="D17" s="73">
        <v>0</v>
      </c>
      <c r="E17" s="73">
        <v>-669.48574500000018</v>
      </c>
      <c r="F17" s="73">
        <v>-669.48574500000018</v>
      </c>
      <c r="G17" s="73">
        <v>0</v>
      </c>
      <c r="H17" s="73">
        <v>0</v>
      </c>
      <c r="I17" s="73">
        <v>1382846.2027655086</v>
      </c>
      <c r="J17" s="73">
        <v>1382846.2027655086</v>
      </c>
      <c r="K17" s="73">
        <v>112013.34554000001</v>
      </c>
      <c r="L17" s="73">
        <v>64285.885662000044</v>
      </c>
      <c r="M17" s="73">
        <v>17929.489999999998</v>
      </c>
      <c r="N17" s="73">
        <v>16243.003999999999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-11000</v>
      </c>
      <c r="Z17" s="73">
        <v>-2200</v>
      </c>
      <c r="AA17" s="73">
        <v>204748.18999999992</v>
      </c>
      <c r="AB17" s="73">
        <v>202899.45847321503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1390</v>
      </c>
      <c r="AJ17" s="73">
        <v>1238</v>
      </c>
      <c r="AK17" s="73">
        <v>0</v>
      </c>
      <c r="AL17" s="73">
        <v>0</v>
      </c>
      <c r="AM17" s="75">
        <f t="shared" si="0"/>
        <v>1707257.7425605084</v>
      </c>
      <c r="AN17" s="75">
        <f t="shared" si="1"/>
        <v>1664643.0651557236</v>
      </c>
      <c r="AS17" s="91"/>
    </row>
    <row r="18" spans="1:45" ht="24.95" customHeight="1" x14ac:dyDescent="0.2">
      <c r="A18" s="53">
        <v>12</v>
      </c>
      <c r="B18" s="54" t="s">
        <v>49</v>
      </c>
      <c r="C18" s="73">
        <v>7000</v>
      </c>
      <c r="D18" s="73">
        <v>7000</v>
      </c>
      <c r="E18" s="73">
        <v>0</v>
      </c>
      <c r="F18" s="73">
        <v>0</v>
      </c>
      <c r="G18" s="73">
        <v>0</v>
      </c>
      <c r="H18" s="73">
        <v>0</v>
      </c>
      <c r="I18" s="73">
        <v>714703.4</v>
      </c>
      <c r="J18" s="73">
        <v>714703.4</v>
      </c>
      <c r="K18" s="73">
        <v>369696.64999999997</v>
      </c>
      <c r="L18" s="73">
        <v>369696.64999999997</v>
      </c>
      <c r="M18" s="73">
        <v>403475.80000000005</v>
      </c>
      <c r="N18" s="73">
        <v>87414.800000000047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2137.5</v>
      </c>
      <c r="Z18" s="73">
        <v>2137.5</v>
      </c>
      <c r="AA18" s="73">
        <v>-895.63999999999942</v>
      </c>
      <c r="AB18" s="73">
        <v>-10748.64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15141.01</v>
      </c>
      <c r="AJ18" s="73">
        <v>6061.630000000001</v>
      </c>
      <c r="AK18" s="73">
        <v>0</v>
      </c>
      <c r="AL18" s="73">
        <v>0</v>
      </c>
      <c r="AM18" s="75">
        <f t="shared" si="0"/>
        <v>1511258.7200000002</v>
      </c>
      <c r="AN18" s="75">
        <f t="shared" si="1"/>
        <v>1176265.3400000001</v>
      </c>
      <c r="AS18" s="91"/>
    </row>
    <row r="19" spans="1:45" ht="24.95" customHeight="1" x14ac:dyDescent="0.2">
      <c r="A19" s="53">
        <v>13</v>
      </c>
      <c r="B19" s="54" t="s">
        <v>57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38677.120000000003</v>
      </c>
      <c r="J19" s="73">
        <v>38677.120000000003</v>
      </c>
      <c r="K19" s="73">
        <v>3814.82</v>
      </c>
      <c r="L19" s="73">
        <v>3814.82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42491.94</v>
      </c>
      <c r="AN19" s="75">
        <f t="shared" si="1"/>
        <v>42491.94</v>
      </c>
      <c r="AS19" s="91"/>
    </row>
    <row r="20" spans="1:45" ht="24.95" customHeight="1" x14ac:dyDescent="0.2">
      <c r="A20" s="53">
        <v>14</v>
      </c>
      <c r="B20" s="54" t="s">
        <v>85</v>
      </c>
      <c r="C20" s="73">
        <v>2000</v>
      </c>
      <c r="D20" s="73">
        <v>2000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33355.33</v>
      </c>
      <c r="L20" s="73">
        <v>33355.33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35355.33</v>
      </c>
      <c r="AN20" s="75">
        <f t="shared" si="1"/>
        <v>35355.33</v>
      </c>
      <c r="AS20" s="91"/>
    </row>
    <row r="21" spans="1:45" ht="24.95" customHeight="1" x14ac:dyDescent="0.2">
      <c r="A21" s="53">
        <v>15</v>
      </c>
      <c r="B21" s="63" t="s">
        <v>87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18206.251</v>
      </c>
      <c r="L21" s="73">
        <v>18206.251</v>
      </c>
      <c r="M21" s="73">
        <v>1200</v>
      </c>
      <c r="N21" s="73">
        <v>1200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-10841.93</v>
      </c>
      <c r="AF21" s="73">
        <v>-10841.93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8564.3209999999999</v>
      </c>
      <c r="AN21" s="75">
        <f t="shared" si="1"/>
        <v>8564.3209999999999</v>
      </c>
      <c r="AS21" s="91"/>
    </row>
    <row r="22" spans="1:45" ht="24.95" customHeight="1" x14ac:dyDescent="0.2">
      <c r="A22" s="53">
        <v>16</v>
      </c>
      <c r="B22" s="63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  <c r="AS22" s="91"/>
    </row>
    <row r="23" spans="1:45" ht="15" x14ac:dyDescent="0.2">
      <c r="A23" s="26"/>
      <c r="B23" s="12" t="s">
        <v>1</v>
      </c>
      <c r="C23" s="76">
        <f t="shared" ref="C23:AN23" si="2">SUM(C7:C22)</f>
        <v>4080139.5025079991</v>
      </c>
      <c r="D23" s="76">
        <f t="shared" si="2"/>
        <v>3047308.6752278684</v>
      </c>
      <c r="E23" s="76">
        <f t="shared" si="2"/>
        <v>229082.25893507162</v>
      </c>
      <c r="F23" s="76">
        <f t="shared" si="2"/>
        <v>226827.16993507161</v>
      </c>
      <c r="G23" s="76">
        <f t="shared" si="2"/>
        <v>176572.9</v>
      </c>
      <c r="H23" s="76">
        <f t="shared" si="2"/>
        <v>180442.9</v>
      </c>
      <c r="I23" s="76">
        <f t="shared" si="2"/>
        <v>79957091.914289504</v>
      </c>
      <c r="J23" s="76">
        <f t="shared" si="2"/>
        <v>77977267.574299216</v>
      </c>
      <c r="K23" s="76">
        <f t="shared" si="2"/>
        <v>19145125.111125752</v>
      </c>
      <c r="L23" s="76">
        <f t="shared" si="2"/>
        <v>18121742.694247756</v>
      </c>
      <c r="M23" s="76">
        <f t="shared" si="2"/>
        <v>3254937.8466076329</v>
      </c>
      <c r="N23" s="76">
        <f t="shared" si="2"/>
        <v>2461247.1801655823</v>
      </c>
      <c r="O23" s="76">
        <f t="shared" si="2"/>
        <v>0</v>
      </c>
      <c r="P23" s="76">
        <f t="shared" si="2"/>
        <v>0</v>
      </c>
      <c r="Q23" s="76">
        <f t="shared" si="2"/>
        <v>-576685.05084399879</v>
      </c>
      <c r="R23" s="76">
        <f t="shared" si="2"/>
        <v>0</v>
      </c>
      <c r="S23" s="76">
        <f t="shared" si="2"/>
        <v>31181.599999999999</v>
      </c>
      <c r="T23" s="76">
        <f t="shared" si="2"/>
        <v>7221.6</v>
      </c>
      <c r="U23" s="76">
        <f t="shared" si="2"/>
        <v>17248.190000000002</v>
      </c>
      <c r="V23" s="76">
        <f t="shared" si="2"/>
        <v>11230.190000000002</v>
      </c>
      <c r="W23" s="76">
        <f t="shared" si="2"/>
        <v>0</v>
      </c>
      <c r="X23" s="76">
        <f t="shared" si="2"/>
        <v>0</v>
      </c>
      <c r="Y23" s="76">
        <f t="shared" si="2"/>
        <v>1043280.7567354839</v>
      </c>
      <c r="Z23" s="76">
        <f t="shared" si="2"/>
        <v>634078.03076198883</v>
      </c>
      <c r="AA23" s="76">
        <f t="shared" si="2"/>
        <v>7794521.9924875973</v>
      </c>
      <c r="AB23" s="76">
        <f t="shared" si="2"/>
        <v>2513200.8475089581</v>
      </c>
      <c r="AC23" s="76">
        <f t="shared" si="2"/>
        <v>26817.279999999999</v>
      </c>
      <c r="AD23" s="76">
        <f t="shared" si="2"/>
        <v>26817.270000000004</v>
      </c>
      <c r="AE23" s="76">
        <f t="shared" si="2"/>
        <v>206504.22665499759</v>
      </c>
      <c r="AF23" s="76">
        <f t="shared" si="2"/>
        <v>197274.36692749785</v>
      </c>
      <c r="AG23" s="76">
        <f t="shared" si="2"/>
        <v>38986</v>
      </c>
      <c r="AH23" s="76">
        <f t="shared" si="2"/>
        <v>38986</v>
      </c>
      <c r="AI23" s="76">
        <f t="shared" si="2"/>
        <v>1399220.1862405611</v>
      </c>
      <c r="AJ23" s="76">
        <f t="shared" si="2"/>
        <v>1159171.7477605608</v>
      </c>
      <c r="AK23" s="76">
        <f t="shared" si="2"/>
        <v>0</v>
      </c>
      <c r="AL23" s="76">
        <f t="shared" si="2"/>
        <v>0</v>
      </c>
      <c r="AM23" s="76">
        <f t="shared" si="2"/>
        <v>116824024.71474057</v>
      </c>
      <c r="AN23" s="76">
        <f t="shared" si="2"/>
        <v>106602816.2468345</v>
      </c>
    </row>
    <row r="24" spans="1:45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5" x14ac:dyDescent="0.2">
      <c r="AN25" s="91"/>
    </row>
    <row r="26" spans="1:45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5" x14ac:dyDescent="0.2">
      <c r="A27" s="35"/>
      <c r="B27" s="109" t="s">
        <v>65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5" ht="15" x14ac:dyDescent="0.2">
      <c r="A28" s="35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5" x14ac:dyDescent="0.2">
      <c r="B29" s="17" t="s">
        <v>55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5" x14ac:dyDescent="0.2">
      <c r="B30" s="17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2" spans="1:45" x14ac:dyDescent="0.2">
      <c r="AM32" s="34"/>
      <c r="AN32" s="34"/>
    </row>
    <row r="33" spans="39:40" x14ac:dyDescent="0.2">
      <c r="AM33" s="34"/>
      <c r="AN33" s="34"/>
    </row>
  </sheetData>
  <sortState ref="B8:AN22">
    <sortCondition descending="1" ref="AM8:AM22"/>
  </sortState>
  <mergeCells count="24">
    <mergeCell ref="M5:N5"/>
    <mergeCell ref="E5:F5"/>
    <mergeCell ref="G5:H5"/>
    <mergeCell ref="I5:J5"/>
    <mergeCell ref="B27:N28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25" sqref="C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74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პრემიები(დაზღვევა)'!$4:$22,19,FALSE)</f>
        <v>11225636.523700923</v>
      </c>
      <c r="D7" s="58">
        <f>C7/$C$25</f>
        <v>4.5377594832281265E-2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პრემიები(დაზღვევა)'!$4:$22,19,FALSE)</f>
        <v>4143137.5487110624</v>
      </c>
      <c r="D8" s="58">
        <f t="shared" ref="D8:D21" si="0">C8/$C$25</f>
        <v>1.6747880320450548E-2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პრემიები(დაზღვევა)'!$4:$22,19,FALSE)</f>
        <v>2360829.9160043476</v>
      </c>
      <c r="D9" s="58">
        <f t="shared" si="0"/>
        <v>9.5432257378181302E-3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პრემიები(დაზღვევა)'!$4:$22,19,FALSE)</f>
        <v>123006709.43986081</v>
      </c>
      <c r="D10" s="58">
        <f t="shared" si="0"/>
        <v>0.49723226035595286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პრემიები(დაზღვევა)'!$4:$22,19,FALSE)</f>
        <v>39604270.30785872</v>
      </c>
      <c r="D11" s="58">
        <f t="shared" si="0"/>
        <v>0.16009306268413437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პრემიები(დაზღვევა)'!$4:$22,19,FALSE)</f>
        <v>5547325.4394017337</v>
      </c>
      <c r="D12" s="58">
        <f t="shared" si="0"/>
        <v>2.2424054587952116E-2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პრემიები(დაზღვევა)'!$4:$22,19,FALSE)</f>
        <v>62322.361440000001</v>
      </c>
      <c r="D13" s="58">
        <f t="shared" si="0"/>
        <v>2.5192681594886948E-4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პრემიები(დაზღვევა)'!$4:$22,19,FALSE)</f>
        <v>2139984.3720733719</v>
      </c>
      <c r="D14" s="58">
        <f t="shared" si="0"/>
        <v>8.6504977760801828E-3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პრემიები(დაზღვევა)'!$4:$22,19,FALSE)</f>
        <v>2349749.924809841</v>
      </c>
      <c r="D15" s="58">
        <f t="shared" si="0"/>
        <v>9.4984368877508735E-3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პრემიები(დაზღვევა)'!$4:$22,19,FALSE)</f>
        <v>265868.11245900003</v>
      </c>
      <c r="D16" s="58">
        <f t="shared" si="0"/>
        <v>1.0747235099333526E-3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პრემიები(დაზღვევა)'!$4:$22,19,FALSE)</f>
        <v>0</v>
      </c>
      <c r="D17" s="58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პრემიები(დაზღვევა)'!$4:$22,19,FALSE)</f>
        <v>2713836.6652817167</v>
      </c>
      <c r="D18" s="58">
        <f t="shared" si="0"/>
        <v>1.0970191345331679E-2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პრემიები(დაზღვევა)'!$4:$22,19,FALSE)</f>
        <v>38732210.23439455</v>
      </c>
      <c r="D19" s="58">
        <f t="shared" si="0"/>
        <v>0.15656791837721537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პრემიები(დაზღვევა)'!$4:$22,19,FALSE)</f>
        <v>1549661.4284645412</v>
      </c>
      <c r="D20" s="58">
        <f t="shared" si="0"/>
        <v>6.2642245969402504E-3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პრემიები(დაზღვევა)'!$4:$22,19,FALSE)</f>
        <v>3698826.9433363751</v>
      </c>
      <c r="D21" s="58">
        <f t="shared" si="0"/>
        <v>1.4951835473656314E-2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პრემიები(დაზღვევა)'!$4:$22,19,FALSE)</f>
        <v>340982.86089826969</v>
      </c>
      <c r="D22" s="58">
        <f>C22/$C$25</f>
        <v>1.3783612246775826E-3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პრემიები(დაზღვევა)'!$4:$22,19,FALSE)</f>
        <v>9641449.1735891495</v>
      </c>
      <c r="D23" s="58">
        <f>C23/$C$25</f>
        <v>3.8973805473876362E-2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პრემიები(დაზღვევა)'!$4:$22,19,FALSE)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247382801.25228438</v>
      </c>
      <c r="D25" s="60">
        <f>SUM(D7:D24)</f>
        <v>1.0000000000000002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2"/>
  <sheetViews>
    <sheetView zoomScale="90" zoomScaleNormal="90" workbookViewId="0">
      <pane xSplit="2" ySplit="5" topLeftCell="AH6" activePane="bottomRight" state="frozen"/>
      <selection pane="topRight" activeCell="C1" sqref="C1"/>
      <selection pane="bottomLeft" activeCell="A6" sqref="A6"/>
      <selection pane="bottomRight" activeCell="AU13" sqref="AU13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ht="31.5" customHeight="1" x14ac:dyDescent="0.2">
      <c r="A5" s="98"/>
      <c r="B5" s="98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57</v>
      </c>
      <c r="C6" s="78">
        <v>1493656.32558144</v>
      </c>
      <c r="D6" s="78">
        <v>1492965.8305814401</v>
      </c>
      <c r="E6" s="78">
        <v>0</v>
      </c>
      <c r="F6" s="78">
        <v>0</v>
      </c>
      <c r="G6" s="78">
        <v>0</v>
      </c>
      <c r="H6" s="78">
        <v>0</v>
      </c>
      <c r="I6" s="78">
        <v>5992.6943999999994</v>
      </c>
      <c r="J6" s="78">
        <v>4854.3263999999999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1499649.0199814399</v>
      </c>
      <c r="AN6" s="75">
        <f t="shared" ref="AN6:AN21" si="1">D6+F6+H6+J6+L6+N6+P6+R6+T6+V6+X6+Z6+AB6+AD6+AF6+AH6+AJ6+AL6</f>
        <v>1497820.15698144</v>
      </c>
    </row>
    <row r="7" spans="1:40" ht="24.95" customHeight="1" x14ac:dyDescent="0.2">
      <c r="A7" s="53">
        <v>2</v>
      </c>
      <c r="B7" s="72" t="s">
        <v>83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1029547.39</v>
      </c>
      <c r="AB7" s="78">
        <v>1029547.390073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1029547.39</v>
      </c>
      <c r="AN7" s="75">
        <f t="shared" si="1"/>
        <v>1029547.390073</v>
      </c>
    </row>
    <row r="8" spans="1:40" ht="24.95" customHeight="1" x14ac:dyDescent="0.2">
      <c r="A8" s="53">
        <v>3</v>
      </c>
      <c r="B8" s="72" t="s">
        <v>82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93955.467612000008</v>
      </c>
      <c r="L8" s="78">
        <v>13913.857950000001</v>
      </c>
      <c r="M8" s="78">
        <v>0</v>
      </c>
      <c r="N8" s="78">
        <v>79.001918000000003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13250.424929999999</v>
      </c>
      <c r="AB8" s="78">
        <v>12942.047790774001</v>
      </c>
      <c r="AC8" s="78">
        <v>2523.9101099999998</v>
      </c>
      <c r="AD8" s="78">
        <v>2166.3528106919998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109729.802652</v>
      </c>
      <c r="AN8" s="75">
        <f t="shared" si="1"/>
        <v>29101.260469466</v>
      </c>
    </row>
    <row r="9" spans="1:40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25460.880321000001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42086.766799999998</v>
      </c>
      <c r="AB9" s="78">
        <v>41371.291764399997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67547.647121000002</v>
      </c>
      <c r="AN9" s="75">
        <f t="shared" si="1"/>
        <v>41371.291764399997</v>
      </c>
    </row>
    <row r="10" spans="1:40" ht="24.95" customHeight="1" x14ac:dyDescent="0.2">
      <c r="A10" s="53">
        <v>5</v>
      </c>
      <c r="B10" s="72" t="s">
        <v>81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2383.4886428571426</v>
      </c>
      <c r="AD10" s="78">
        <v>1324.160357142857</v>
      </c>
      <c r="AE10" s="78">
        <v>0</v>
      </c>
      <c r="AF10" s="78">
        <v>0</v>
      </c>
      <c r="AG10" s="78">
        <v>0</v>
      </c>
      <c r="AH10" s="78">
        <v>0</v>
      </c>
      <c r="AI10" s="78">
        <v>14300.931857142856</v>
      </c>
      <c r="AJ10" s="78">
        <v>12182.275285714284</v>
      </c>
      <c r="AK10" s="78">
        <v>0</v>
      </c>
      <c r="AL10" s="78">
        <v>0</v>
      </c>
      <c r="AM10" s="75">
        <f t="shared" si="0"/>
        <v>16684.4205</v>
      </c>
      <c r="AN10" s="75">
        <f t="shared" si="1"/>
        <v>13506.435642857141</v>
      </c>
    </row>
    <row r="11" spans="1:40" ht="24.95" customHeight="1" x14ac:dyDescent="0.2">
      <c r="A11" s="53">
        <v>6</v>
      </c>
      <c r="B11" s="72" t="s">
        <v>49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1291.8499999999999</v>
      </c>
      <c r="N11" s="78">
        <v>239.28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1291.8499999999999</v>
      </c>
      <c r="AN11" s="75">
        <f t="shared" si="1"/>
        <v>239.28</v>
      </c>
    </row>
    <row r="12" spans="1:40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80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84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79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85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87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88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89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6.5" customHeight="1" x14ac:dyDescent="0.3">
      <c r="A22" s="47"/>
      <c r="B22" s="12" t="s">
        <v>1</v>
      </c>
      <c r="C22" s="76">
        <f t="shared" ref="C22:AN22" si="2">SUM(C6:C21)</f>
        <v>1493656.32558144</v>
      </c>
      <c r="D22" s="76">
        <f t="shared" si="2"/>
        <v>1492965.8305814401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5992.6943999999994</v>
      </c>
      <c r="J22" s="76">
        <f t="shared" si="2"/>
        <v>4854.3263999999999</v>
      </c>
      <c r="K22" s="76">
        <f t="shared" si="2"/>
        <v>93955.467612000008</v>
      </c>
      <c r="L22" s="76">
        <f t="shared" si="2"/>
        <v>13913.857950000001</v>
      </c>
      <c r="M22" s="76">
        <f t="shared" si="2"/>
        <v>26752.730320999999</v>
      </c>
      <c r="N22" s="76">
        <f t="shared" si="2"/>
        <v>318.28191800000002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1084884.58173</v>
      </c>
      <c r="AB22" s="76">
        <f t="shared" si="2"/>
        <v>1083860.7296281741</v>
      </c>
      <c r="AC22" s="76">
        <f t="shared" si="2"/>
        <v>4907.3987528571424</v>
      </c>
      <c r="AD22" s="76">
        <f t="shared" si="2"/>
        <v>3490.5131678348571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14300.931857142856</v>
      </c>
      <c r="AJ22" s="76">
        <f t="shared" si="2"/>
        <v>12182.275285714284</v>
      </c>
      <c r="AK22" s="76">
        <f t="shared" si="2"/>
        <v>0</v>
      </c>
      <c r="AL22" s="76">
        <f t="shared" si="2"/>
        <v>0</v>
      </c>
      <c r="AM22" s="76">
        <f t="shared" si="2"/>
        <v>2724450.13025444</v>
      </c>
      <c r="AN22" s="76">
        <f t="shared" si="2"/>
        <v>2611585.8149311626</v>
      </c>
    </row>
    <row r="23" spans="1:40" ht="16.5" customHeight="1" x14ac:dyDescent="0.3">
      <c r="A23" s="89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4.2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2.75" customHeight="1" x14ac:dyDescent="0.2">
      <c r="B26" s="106" t="s">
        <v>61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AM26" s="3"/>
      <c r="AN26" s="3"/>
    </row>
    <row r="27" spans="1:40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AM27" s="3"/>
      <c r="AN27" s="3"/>
    </row>
    <row r="28" spans="1:40" x14ac:dyDescent="0.2">
      <c r="AM28" s="3"/>
      <c r="AN28" s="3"/>
    </row>
    <row r="29" spans="1:40" x14ac:dyDescent="0.2">
      <c r="AM29" s="3"/>
      <c r="AN29" s="3"/>
    </row>
    <row r="30" spans="1:40" x14ac:dyDescent="0.2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3"/>
      <c r="AN30" s="3"/>
    </row>
    <row r="31" spans="1:40" x14ac:dyDescent="0.2"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"/>
      <c r="AN31" s="3"/>
    </row>
    <row r="32" spans="1:40" x14ac:dyDescent="0.2">
      <c r="AM32" s="3"/>
      <c r="AN32" s="3"/>
    </row>
  </sheetData>
  <sortState ref="B7:AN21">
    <sortCondition descending="1" ref="AM6:AM21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6:N27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2017-08-24T12:37:32Z</dcterms:modified>
</cp:coreProperties>
</file>