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upervision_Department\3. statistika &amp; finansebi\2016\I kvartali\Saitze dasadebi\"/>
    </mc:Choice>
  </mc:AlternateContent>
  <bookViews>
    <workbookView xWindow="0" yWindow="0" windowWidth="28800" windowHeight="11835" tabRatio="927"/>
  </bookViews>
  <sheets>
    <sheet name="პოლისების რაოდენობა" sheetId="21" r:id="rId1"/>
    <sheet name="სატ. საშუალებათა რაოდენობა" sheetId="22" r:id="rId2"/>
    <sheet name="სტატის მოზიდ პრემიები(დაზღვევა)" sheetId="4" r:id="rId3"/>
    <sheet name="ფინანს მოზიდ პრემიები(დაზღვევა)" sheetId="28" r:id="rId4"/>
    <sheet name="გამომუშავებული პრემია(დაზღვევა)" sheetId="14" r:id="rId5"/>
    <sheet name="ანაზღაურებ. ზარალები(დაზღვევა) " sheetId="29" r:id="rId6"/>
    <sheet name="დამდგარი  ზარალები(დაზღვევა)" sheetId="24" r:id="rId7"/>
    <sheet name="ბაზრის სტრუქტურა(დაზღვევა)" sheetId="8" r:id="rId8"/>
    <sheet name="სტატისტი პრემიები(მიღ. გადაზღ.)" sheetId="17" r:id="rId9"/>
    <sheet name="ფინს.პრემიები(მიღებ გადაზღვ.) " sheetId="30" r:id="rId10"/>
    <sheet name="გამომუშავებული პრემია(მიღ. გად)" sheetId="18" r:id="rId11"/>
    <sheet name="ანაზღ. ზარალები (მიღ. გად)  " sheetId="32" r:id="rId12"/>
    <sheet name="დამდგარი ზარალები (მიღ. გად)" sheetId="26" r:id="rId13"/>
    <sheet name="ბაზრის სტრუქტურა(მიღ. გადაზღვ.)" sheetId="20" r:id="rId14"/>
  </sheets>
  <externalReferences>
    <externalReference r:id="rId15"/>
  </externalReferences>
  <definedNames>
    <definedName name="_xlnm._FilterDatabase" localSheetId="11" hidden="1">'ანაზღ. ზარალები (მიღ. გად)  '!$A$6:$AN$6</definedName>
    <definedName name="_xlnm._FilterDatabase" localSheetId="5" hidden="1">'ანაზღაურებ. ზარალები(დაზღვევა) '!$A$7:$EX$7</definedName>
    <definedName name="_xlnm._FilterDatabase" localSheetId="4" hidden="1">'გამომუშავებული პრემია(დაზღვევა)'!$A$5:$AN$5</definedName>
    <definedName name="_xlnm._FilterDatabase" localSheetId="10" hidden="1">'გამომუშავებული პრემია(მიღ. გად)'!$A$5:$AN$5</definedName>
    <definedName name="_xlnm._FilterDatabase" localSheetId="6" hidden="1">'დამდგარი  ზარალები(დაზღვევა)'!$A$6:$AN$6</definedName>
    <definedName name="_xlnm._FilterDatabase" localSheetId="12" hidden="1">'დამდგარი ზარალები (მიღ. გად)'!$A$6:$AN$6</definedName>
    <definedName name="_xlnm._FilterDatabase" localSheetId="0" hidden="1">'პოლისების რაოდენობა'!$A$6:$CV$6</definedName>
    <definedName name="_xlnm._FilterDatabase" localSheetId="1" hidden="1">'სატ. საშუალებათა რაოდენობა'!#REF!</definedName>
    <definedName name="_xlnm._FilterDatabase" localSheetId="2" hidden="1">'სტატის მოზიდ პრემიები(დაზღვევა)'!$A$5:$AN$5</definedName>
    <definedName name="_xlnm._FilterDatabase" localSheetId="8" hidden="1">'სტატისტი პრემიები(მიღ. გადაზღ.)'!$A$5:$AN$5</definedName>
    <definedName name="_xlnm._FilterDatabase" localSheetId="3" hidden="1">'ფინანს მოზიდ პრემიები(დაზღვევა)'!$A$6:$CS$6</definedName>
    <definedName name="_xlnm._FilterDatabase" localSheetId="9" hidden="1">'ფინს.პრემიები(მიღებ გადაზღვ.) '!$A$6:$AN$6</definedName>
  </definedNames>
  <calcPr calcId="152511"/>
</workbook>
</file>

<file path=xl/calcChain.xml><?xml version="1.0" encoding="utf-8"?>
<calcChain xmlns="http://schemas.openxmlformats.org/spreadsheetml/2006/main">
  <c r="AL18" i="26" l="1"/>
  <c r="AK18" i="26"/>
  <c r="AJ18" i="26"/>
  <c r="AI18" i="26"/>
  <c r="AH18" i="26"/>
  <c r="AG18" i="26"/>
  <c r="AF18" i="26"/>
  <c r="AE18" i="26"/>
  <c r="AD18" i="26"/>
  <c r="AC18" i="26"/>
  <c r="AB18" i="26"/>
  <c r="AA18" i="26"/>
  <c r="Z18" i="26"/>
  <c r="Y18" i="26"/>
  <c r="X18" i="26"/>
  <c r="W18" i="26"/>
  <c r="V18" i="26"/>
  <c r="U18" i="26"/>
  <c r="T18" i="26"/>
  <c r="S18" i="26"/>
  <c r="R18" i="26"/>
  <c r="Q18" i="26"/>
  <c r="P18" i="26"/>
  <c r="O18" i="26"/>
  <c r="N18" i="26"/>
  <c r="M18" i="26"/>
  <c r="L18" i="26"/>
  <c r="K18" i="26"/>
  <c r="J18" i="26"/>
  <c r="I18" i="26"/>
  <c r="H18" i="26"/>
  <c r="G18" i="26"/>
  <c r="F18" i="26"/>
  <c r="E18" i="26"/>
  <c r="D18" i="26"/>
  <c r="C18" i="26"/>
  <c r="AL17" i="26"/>
  <c r="AK17" i="26"/>
  <c r="AJ17" i="26"/>
  <c r="AI17" i="26"/>
  <c r="AH17" i="26"/>
  <c r="AG17" i="26"/>
  <c r="AF17" i="26"/>
  <c r="AE17" i="26"/>
  <c r="AD17" i="26"/>
  <c r="AC17" i="26"/>
  <c r="AB17" i="26"/>
  <c r="AA17" i="26"/>
  <c r="Z17" i="26"/>
  <c r="Y17" i="26"/>
  <c r="X17" i="26"/>
  <c r="W17" i="26"/>
  <c r="V17" i="26"/>
  <c r="U17" i="26"/>
  <c r="T17" i="26"/>
  <c r="S17" i="26"/>
  <c r="R17" i="26"/>
  <c r="Q17" i="26"/>
  <c r="P17" i="26"/>
  <c r="O17" i="26"/>
  <c r="N17" i="26"/>
  <c r="M17" i="26"/>
  <c r="L17" i="26"/>
  <c r="K17" i="26"/>
  <c r="J17" i="26"/>
  <c r="I17" i="26"/>
  <c r="H17" i="26"/>
  <c r="G17" i="26"/>
  <c r="F17" i="26"/>
  <c r="E17" i="26"/>
  <c r="D17" i="26"/>
  <c r="C17" i="26"/>
  <c r="AL16" i="26"/>
  <c r="AK16" i="26"/>
  <c r="AJ16" i="26"/>
  <c r="AI16" i="26"/>
  <c r="AH16" i="26"/>
  <c r="AG16" i="26"/>
  <c r="AF16" i="26"/>
  <c r="AE16" i="26"/>
  <c r="AD16" i="26"/>
  <c r="AC16" i="26"/>
  <c r="AB16" i="26"/>
  <c r="AA16" i="26"/>
  <c r="Z16" i="26"/>
  <c r="Y16" i="26"/>
  <c r="X16" i="26"/>
  <c r="W16" i="26"/>
  <c r="V16" i="26"/>
  <c r="U16" i="26"/>
  <c r="T16" i="26"/>
  <c r="S16" i="26"/>
  <c r="R16" i="26"/>
  <c r="Q16" i="26"/>
  <c r="P16" i="26"/>
  <c r="O16" i="26"/>
  <c r="N16" i="26"/>
  <c r="M16" i="26"/>
  <c r="L16" i="26"/>
  <c r="K16" i="26"/>
  <c r="J16" i="26"/>
  <c r="I16" i="26"/>
  <c r="H16" i="26"/>
  <c r="G16" i="26"/>
  <c r="F16" i="26"/>
  <c r="E16" i="26"/>
  <c r="D16" i="26"/>
  <c r="C16" i="26"/>
  <c r="AL15" i="26"/>
  <c r="AK15" i="26"/>
  <c r="AJ15" i="26"/>
  <c r="AI15" i="26"/>
  <c r="AH15" i="26"/>
  <c r="AG15" i="26"/>
  <c r="AF15" i="26"/>
  <c r="AE15" i="26"/>
  <c r="AD15" i="26"/>
  <c r="AC15" i="26"/>
  <c r="AB15" i="26"/>
  <c r="AA15" i="26"/>
  <c r="Z15" i="26"/>
  <c r="Y15" i="26"/>
  <c r="X15" i="26"/>
  <c r="W15" i="26"/>
  <c r="V15" i="26"/>
  <c r="U15" i="26"/>
  <c r="T15" i="26"/>
  <c r="S15" i="26"/>
  <c r="R15" i="26"/>
  <c r="Q15" i="26"/>
  <c r="P15" i="26"/>
  <c r="O15" i="26"/>
  <c r="N15" i="26"/>
  <c r="M15" i="26"/>
  <c r="L15" i="26"/>
  <c r="K15" i="26"/>
  <c r="J15" i="26"/>
  <c r="I15" i="26"/>
  <c r="H15" i="26"/>
  <c r="G15" i="26"/>
  <c r="F15" i="26"/>
  <c r="E15" i="26"/>
  <c r="D15" i="26"/>
  <c r="C15" i="26"/>
  <c r="AL14" i="26"/>
  <c r="AK14" i="26"/>
  <c r="AJ14" i="26"/>
  <c r="AI14" i="26"/>
  <c r="AH14" i="26"/>
  <c r="AG14" i="26"/>
  <c r="AF14" i="26"/>
  <c r="AE14" i="26"/>
  <c r="AD14" i="26"/>
  <c r="AC14" i="26"/>
  <c r="AB14" i="26"/>
  <c r="AA14" i="26"/>
  <c r="Z14" i="26"/>
  <c r="Y14" i="26"/>
  <c r="X14" i="26"/>
  <c r="W14" i="26"/>
  <c r="V14" i="26"/>
  <c r="U14" i="26"/>
  <c r="T14" i="26"/>
  <c r="S14" i="26"/>
  <c r="R14" i="26"/>
  <c r="Q14" i="26"/>
  <c r="P14" i="26"/>
  <c r="O14" i="26"/>
  <c r="N14" i="26"/>
  <c r="M14" i="26"/>
  <c r="L14" i="26"/>
  <c r="K14" i="26"/>
  <c r="J14" i="26"/>
  <c r="I14" i="26"/>
  <c r="H14" i="26"/>
  <c r="G14" i="26"/>
  <c r="F14" i="26"/>
  <c r="E14" i="26"/>
  <c r="D14" i="26"/>
  <c r="C14" i="26"/>
  <c r="AL13" i="26"/>
  <c r="AK13" i="26"/>
  <c r="AJ13" i="26"/>
  <c r="AI13" i="26"/>
  <c r="AH13" i="26"/>
  <c r="AG13" i="26"/>
  <c r="AF13" i="26"/>
  <c r="AE13" i="26"/>
  <c r="AD13" i="26"/>
  <c r="AC13" i="26"/>
  <c r="AB13" i="26"/>
  <c r="AA13" i="26"/>
  <c r="Z13" i="26"/>
  <c r="Y13" i="26"/>
  <c r="X13" i="26"/>
  <c r="W13" i="26"/>
  <c r="V13" i="26"/>
  <c r="U13" i="26"/>
  <c r="T13" i="26"/>
  <c r="S13" i="26"/>
  <c r="R13" i="26"/>
  <c r="Q13" i="26"/>
  <c r="P13" i="26"/>
  <c r="O13" i="26"/>
  <c r="N13" i="26"/>
  <c r="M13" i="26"/>
  <c r="L13" i="26"/>
  <c r="K13" i="26"/>
  <c r="J13" i="26"/>
  <c r="I13" i="26"/>
  <c r="H13" i="26"/>
  <c r="G13" i="26"/>
  <c r="F13" i="26"/>
  <c r="E13" i="26"/>
  <c r="D13" i="26"/>
  <c r="C13" i="26"/>
  <c r="AL12" i="26"/>
  <c r="AK12" i="26"/>
  <c r="AJ12" i="26"/>
  <c r="AI12" i="26"/>
  <c r="AH12" i="26"/>
  <c r="AG12" i="26"/>
  <c r="AF12" i="26"/>
  <c r="AE12" i="26"/>
  <c r="AD12" i="26"/>
  <c r="AC12" i="26"/>
  <c r="AB12" i="26"/>
  <c r="AA12" i="26"/>
  <c r="Z12" i="26"/>
  <c r="Y12" i="26"/>
  <c r="X12" i="26"/>
  <c r="W12" i="26"/>
  <c r="V12" i="26"/>
  <c r="U12" i="26"/>
  <c r="T12" i="26"/>
  <c r="S12" i="26"/>
  <c r="R12" i="26"/>
  <c r="Q12" i="26"/>
  <c r="P12" i="26"/>
  <c r="O12" i="26"/>
  <c r="N12" i="26"/>
  <c r="M12" i="26"/>
  <c r="L12" i="26"/>
  <c r="K12" i="26"/>
  <c r="J12" i="26"/>
  <c r="I12" i="26"/>
  <c r="H12" i="26"/>
  <c r="G12" i="26"/>
  <c r="F12" i="26"/>
  <c r="E12" i="26"/>
  <c r="D12" i="26"/>
  <c r="C12" i="26"/>
  <c r="AL11" i="26"/>
  <c r="AK11" i="26"/>
  <c r="AJ11" i="26"/>
  <c r="AI11" i="26"/>
  <c r="AH11" i="26"/>
  <c r="AG11" i="26"/>
  <c r="AF11" i="26"/>
  <c r="AE11" i="26"/>
  <c r="AD11" i="26"/>
  <c r="AC11" i="26"/>
  <c r="AB11" i="26"/>
  <c r="AA11" i="26"/>
  <c r="Z11" i="26"/>
  <c r="Y11" i="26"/>
  <c r="X11" i="26"/>
  <c r="W11" i="26"/>
  <c r="V11" i="26"/>
  <c r="U11" i="26"/>
  <c r="T11" i="26"/>
  <c r="S11" i="26"/>
  <c r="R11" i="26"/>
  <c r="Q11" i="26"/>
  <c r="P11" i="26"/>
  <c r="O11" i="26"/>
  <c r="N11" i="26"/>
  <c r="M11" i="26"/>
  <c r="L11" i="26"/>
  <c r="K11" i="26"/>
  <c r="J11" i="26"/>
  <c r="I11" i="26"/>
  <c r="H11" i="26"/>
  <c r="G11" i="26"/>
  <c r="F11" i="26"/>
  <c r="E11" i="26"/>
  <c r="D11" i="26"/>
  <c r="C11" i="26"/>
  <c r="AL10" i="26"/>
  <c r="AK10" i="26"/>
  <c r="AJ10" i="26"/>
  <c r="AI10" i="26"/>
  <c r="AH10" i="26"/>
  <c r="AG10" i="26"/>
  <c r="AF10" i="26"/>
  <c r="AE10" i="26"/>
  <c r="AD10" i="26"/>
  <c r="AC10" i="26"/>
  <c r="AB10" i="26"/>
  <c r="AA10" i="26"/>
  <c r="Z10" i="26"/>
  <c r="Y10" i="26"/>
  <c r="X10" i="26"/>
  <c r="W10" i="26"/>
  <c r="V10" i="26"/>
  <c r="U10" i="26"/>
  <c r="T10" i="26"/>
  <c r="S10" i="26"/>
  <c r="R10" i="26"/>
  <c r="Q10" i="26"/>
  <c r="P10" i="26"/>
  <c r="O10" i="26"/>
  <c r="N10" i="26"/>
  <c r="M10" i="26"/>
  <c r="L10" i="26"/>
  <c r="K10" i="26"/>
  <c r="J10" i="26"/>
  <c r="I10" i="26"/>
  <c r="H10" i="26"/>
  <c r="G10" i="26"/>
  <c r="F10" i="26"/>
  <c r="E10" i="26"/>
  <c r="D10" i="26"/>
  <c r="C10" i="26"/>
  <c r="AL9" i="26"/>
  <c r="AK9" i="26"/>
  <c r="AJ9" i="26"/>
  <c r="AI9" i="26"/>
  <c r="AH9" i="26"/>
  <c r="AG9" i="26"/>
  <c r="AF9" i="26"/>
  <c r="AE9" i="26"/>
  <c r="AD9" i="26"/>
  <c r="AC9" i="26"/>
  <c r="AB9" i="26"/>
  <c r="AA9" i="26"/>
  <c r="Z9" i="26"/>
  <c r="Y9" i="26"/>
  <c r="X9" i="26"/>
  <c r="W9" i="26"/>
  <c r="V9" i="26"/>
  <c r="U9" i="26"/>
  <c r="T9" i="26"/>
  <c r="S9" i="26"/>
  <c r="R9" i="26"/>
  <c r="Q9" i="26"/>
  <c r="P9" i="26"/>
  <c r="O9" i="26"/>
  <c r="N9" i="26"/>
  <c r="M9" i="26"/>
  <c r="L9" i="26"/>
  <c r="K9" i="26"/>
  <c r="J9" i="26"/>
  <c r="I9" i="26"/>
  <c r="H9" i="26"/>
  <c r="G9" i="26"/>
  <c r="F9" i="26"/>
  <c r="E9" i="26"/>
  <c r="D9" i="26"/>
  <c r="C9" i="26"/>
  <c r="AL8" i="26"/>
  <c r="AK8" i="26"/>
  <c r="AJ8" i="26"/>
  <c r="AI8" i="26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C8" i="26"/>
  <c r="AL19" i="26"/>
  <c r="AK19" i="26"/>
  <c r="AJ19" i="26"/>
  <c r="AI19" i="26"/>
  <c r="AH19" i="26"/>
  <c r="AG19" i="26"/>
  <c r="AF19" i="26"/>
  <c r="AE19" i="26"/>
  <c r="AD19" i="26"/>
  <c r="AC19" i="26"/>
  <c r="AB19" i="26"/>
  <c r="AA19" i="26"/>
  <c r="Z19" i="26"/>
  <c r="Y19" i="26"/>
  <c r="X19" i="26"/>
  <c r="W19" i="26"/>
  <c r="V19" i="26"/>
  <c r="U19" i="26"/>
  <c r="T19" i="26"/>
  <c r="S19" i="26"/>
  <c r="R19" i="26"/>
  <c r="Q19" i="26"/>
  <c r="P19" i="26"/>
  <c r="O19" i="26"/>
  <c r="N19" i="26"/>
  <c r="M19" i="26"/>
  <c r="L19" i="26"/>
  <c r="K19" i="26"/>
  <c r="J19" i="26"/>
  <c r="I19" i="26"/>
  <c r="H19" i="26"/>
  <c r="G19" i="26"/>
  <c r="F19" i="26"/>
  <c r="E19" i="26"/>
  <c r="D19" i="26"/>
  <c r="C19" i="26"/>
  <c r="AL20" i="26"/>
  <c r="AK20" i="26"/>
  <c r="AJ20" i="26"/>
  <c r="AI20" i="26"/>
  <c r="AH20" i="26"/>
  <c r="AG20" i="26"/>
  <c r="AF20" i="26"/>
  <c r="AE20" i="26"/>
  <c r="AD20" i="26"/>
  <c r="AC20" i="26"/>
  <c r="AB20" i="26"/>
  <c r="AA20" i="26"/>
  <c r="Z20" i="26"/>
  <c r="Y20" i="26"/>
  <c r="X20" i="26"/>
  <c r="W20" i="26"/>
  <c r="V20" i="26"/>
  <c r="U20" i="26"/>
  <c r="T20" i="26"/>
  <c r="S20" i="26"/>
  <c r="R20" i="26"/>
  <c r="Q20" i="26"/>
  <c r="P20" i="26"/>
  <c r="O20" i="26"/>
  <c r="N20" i="26"/>
  <c r="M20" i="26"/>
  <c r="L20" i="26"/>
  <c r="K20" i="26"/>
  <c r="J20" i="26"/>
  <c r="I20" i="26"/>
  <c r="H20" i="26"/>
  <c r="G20" i="26"/>
  <c r="F20" i="26"/>
  <c r="E20" i="26"/>
  <c r="D20" i="26"/>
  <c r="C20" i="26"/>
  <c r="AL7" i="26"/>
  <c r="AK7" i="26"/>
  <c r="AJ7" i="26"/>
  <c r="AI7" i="26"/>
  <c r="AH7" i="26"/>
  <c r="AG7" i="26"/>
  <c r="AF7" i="26"/>
  <c r="AE7" i="26"/>
  <c r="AD7" i="26"/>
  <c r="AC7" i="26"/>
  <c r="AB7" i="26"/>
  <c r="AA7" i="26"/>
  <c r="Z7" i="26"/>
  <c r="Y7" i="26"/>
  <c r="X7" i="26"/>
  <c r="W7" i="26"/>
  <c r="V7" i="26"/>
  <c r="U7" i="26"/>
  <c r="T7" i="26"/>
  <c r="S7" i="26"/>
  <c r="R7" i="26"/>
  <c r="Q7" i="26"/>
  <c r="P7" i="26"/>
  <c r="O7" i="26"/>
  <c r="N7" i="26"/>
  <c r="M7" i="26"/>
  <c r="L7" i="26"/>
  <c r="K7" i="26"/>
  <c r="J7" i="26"/>
  <c r="I7" i="26"/>
  <c r="H7" i="26"/>
  <c r="G7" i="26"/>
  <c r="F7" i="26"/>
  <c r="E7" i="26"/>
  <c r="D7" i="26"/>
  <c r="C7" i="26"/>
  <c r="H5" i="22" l="1"/>
  <c r="H8" i="22"/>
  <c r="H14" i="22"/>
  <c r="H10" i="22"/>
  <c r="H16" i="22"/>
  <c r="H12" i="22"/>
  <c r="H9" i="22"/>
  <c r="H17" i="22"/>
  <c r="H18" i="22"/>
  <c r="H13" i="22"/>
  <c r="H7" i="22"/>
  <c r="H11" i="22"/>
  <c r="H15" i="22"/>
  <c r="H6" i="22"/>
  <c r="C21" i="21" l="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AI21" i="21"/>
  <c r="AJ21" i="21"/>
  <c r="AK21" i="21"/>
  <c r="AL21" i="21"/>
  <c r="AM21" i="21"/>
  <c r="AN21" i="21"/>
  <c r="AO21" i="21"/>
  <c r="AP21" i="21"/>
  <c r="AQ21" i="21"/>
  <c r="AR21" i="21"/>
  <c r="AS21" i="21"/>
  <c r="AT21" i="21"/>
  <c r="AU21" i="21"/>
  <c r="AV21" i="21"/>
  <c r="AW21" i="21"/>
  <c r="AX21" i="21"/>
  <c r="AY21" i="21"/>
  <c r="AZ21" i="21"/>
  <c r="BA21" i="21"/>
  <c r="BB21" i="21"/>
  <c r="BC21" i="21"/>
  <c r="BD21" i="21"/>
  <c r="BE21" i="21"/>
  <c r="BF21" i="21"/>
  <c r="BG21" i="21"/>
  <c r="BH21" i="21"/>
  <c r="BI21" i="21"/>
  <c r="BJ21" i="21"/>
  <c r="BK21" i="21"/>
  <c r="BL21" i="21"/>
  <c r="BM21" i="21"/>
  <c r="BN21" i="21"/>
  <c r="BO21" i="21"/>
  <c r="BP21" i="21"/>
  <c r="BQ21" i="21"/>
  <c r="BR21" i="21"/>
  <c r="BS21" i="21"/>
  <c r="BT21" i="21"/>
  <c r="BU21" i="21"/>
  <c r="BV21" i="21"/>
  <c r="BW21" i="21"/>
  <c r="BX21" i="21"/>
  <c r="BY21" i="21"/>
  <c r="BZ21" i="21"/>
  <c r="CA21" i="21"/>
  <c r="CB21" i="21"/>
  <c r="CC21" i="21"/>
  <c r="CD21" i="21"/>
  <c r="CE21" i="21"/>
  <c r="CF21" i="21"/>
  <c r="CG21" i="21"/>
  <c r="CH21" i="21"/>
  <c r="CI21" i="21"/>
  <c r="CJ21" i="21"/>
  <c r="CK21" i="21"/>
  <c r="CL21" i="21"/>
  <c r="CM21" i="21"/>
  <c r="CN21" i="21"/>
  <c r="CO21" i="21"/>
  <c r="CP21" i="21"/>
  <c r="CQ21" i="21"/>
  <c r="C21" i="30" l="1"/>
  <c r="D21" i="30"/>
  <c r="E21" i="30"/>
  <c r="F21" i="30"/>
  <c r="G21" i="30"/>
  <c r="H21" i="30"/>
  <c r="I21" i="30"/>
  <c r="J21" i="30"/>
  <c r="K21" i="30"/>
  <c r="L21" i="30"/>
  <c r="M21" i="30"/>
  <c r="N21" i="30"/>
  <c r="O21" i="30"/>
  <c r="P21" i="30"/>
  <c r="Q21" i="30"/>
  <c r="R21" i="30"/>
  <c r="S21" i="30"/>
  <c r="T21" i="30"/>
  <c r="U21" i="30"/>
  <c r="V21" i="30"/>
  <c r="W21" i="30"/>
  <c r="X21" i="30"/>
  <c r="Y21" i="30"/>
  <c r="Z21" i="30"/>
  <c r="AA21" i="30"/>
  <c r="AB21" i="30"/>
  <c r="AC21" i="30"/>
  <c r="AD21" i="30"/>
  <c r="AE21" i="30"/>
  <c r="AF21" i="30"/>
  <c r="AG21" i="30"/>
  <c r="AH21" i="30"/>
  <c r="AI21" i="30"/>
  <c r="AJ21" i="30"/>
  <c r="AK21" i="30"/>
  <c r="AL21" i="30"/>
  <c r="AM11" i="30"/>
  <c r="AN11" i="30"/>
  <c r="AM7" i="30"/>
  <c r="AN7" i="30"/>
  <c r="AM12" i="30"/>
  <c r="AN12" i="30"/>
  <c r="AM13" i="30"/>
  <c r="AN13" i="30"/>
  <c r="AM9" i="30"/>
  <c r="AN9" i="30"/>
  <c r="AM10" i="30"/>
  <c r="AN10" i="30"/>
  <c r="AM14" i="30"/>
  <c r="AN14" i="30"/>
  <c r="AM15" i="30"/>
  <c r="AN15" i="30"/>
  <c r="AM16" i="30"/>
  <c r="AN16" i="30"/>
  <c r="AM17" i="30"/>
  <c r="AN17" i="30"/>
  <c r="AM18" i="30"/>
  <c r="AN18" i="30"/>
  <c r="AM19" i="30"/>
  <c r="AN19" i="30"/>
  <c r="AM20" i="30"/>
  <c r="AN20" i="30"/>
  <c r="EU10" i="29"/>
  <c r="EV10" i="29"/>
  <c r="EW10" i="29"/>
  <c r="EU16" i="29"/>
  <c r="EV16" i="29"/>
  <c r="EW16" i="29"/>
  <c r="EU11" i="29"/>
  <c r="EV11" i="29"/>
  <c r="EW11" i="29"/>
  <c r="EU21" i="29"/>
  <c r="EV21" i="29"/>
  <c r="EW21" i="29"/>
  <c r="EU15" i="29"/>
  <c r="EV15" i="29"/>
  <c r="EW15" i="29"/>
  <c r="EU17" i="29"/>
  <c r="EV17" i="29"/>
  <c r="EW17" i="29"/>
  <c r="EU9" i="29"/>
  <c r="EV9" i="29"/>
  <c r="EW9" i="29"/>
  <c r="EU12" i="29"/>
  <c r="EV12" i="29"/>
  <c r="EW12" i="29"/>
  <c r="EU14" i="29"/>
  <c r="EV14" i="29"/>
  <c r="EW14" i="29"/>
  <c r="EU20" i="29"/>
  <c r="EV20" i="29"/>
  <c r="EW20" i="29"/>
  <c r="EU18" i="29"/>
  <c r="EV18" i="29"/>
  <c r="EW18" i="29"/>
  <c r="EU19" i="29"/>
  <c r="EV19" i="29"/>
  <c r="EW19" i="29"/>
  <c r="EU8" i="29"/>
  <c r="EV8" i="29"/>
  <c r="EW8" i="29"/>
  <c r="EU13" i="29"/>
  <c r="EV13" i="29"/>
  <c r="EW13" i="29"/>
  <c r="EQ10" i="29"/>
  <c r="ER10" i="29"/>
  <c r="ES10" i="29"/>
  <c r="EQ16" i="29"/>
  <c r="ER16" i="29"/>
  <c r="ES16" i="29"/>
  <c r="EQ11" i="29"/>
  <c r="ER11" i="29"/>
  <c r="ES11" i="29"/>
  <c r="EQ21" i="29"/>
  <c r="ER21" i="29"/>
  <c r="ES21" i="29"/>
  <c r="EQ15" i="29"/>
  <c r="ER15" i="29"/>
  <c r="ES15" i="29"/>
  <c r="EQ17" i="29"/>
  <c r="ER17" i="29"/>
  <c r="ES17" i="29"/>
  <c r="EQ9" i="29"/>
  <c r="ER9" i="29"/>
  <c r="ES9" i="29"/>
  <c r="EQ12" i="29"/>
  <c r="ER12" i="29"/>
  <c r="ES12" i="29"/>
  <c r="EQ14" i="29"/>
  <c r="ER14" i="29"/>
  <c r="ES14" i="29"/>
  <c r="EQ20" i="29"/>
  <c r="ER20" i="29"/>
  <c r="ES20" i="29"/>
  <c r="EQ18" i="29"/>
  <c r="ER18" i="29"/>
  <c r="ES18" i="29"/>
  <c r="EQ19" i="29"/>
  <c r="ER19" i="29"/>
  <c r="ES19" i="29"/>
  <c r="EQ8" i="29"/>
  <c r="ER8" i="29"/>
  <c r="ES8" i="29"/>
  <c r="EQ13" i="29"/>
  <c r="ER13" i="29"/>
  <c r="ES13" i="29"/>
  <c r="C22" i="29"/>
  <c r="D22" i="29"/>
  <c r="E22" i="29"/>
  <c r="F22" i="29"/>
  <c r="G22" i="29"/>
  <c r="H22" i="29"/>
  <c r="I22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V22" i="29"/>
  <c r="W22" i="29"/>
  <c r="X22" i="29"/>
  <c r="Y22" i="29"/>
  <c r="Z22" i="29"/>
  <c r="AA22" i="29"/>
  <c r="AB22" i="29"/>
  <c r="AC22" i="29"/>
  <c r="AD22" i="29"/>
  <c r="AE22" i="29"/>
  <c r="AF22" i="29"/>
  <c r="AG22" i="29"/>
  <c r="AH22" i="29"/>
  <c r="AI22" i="29"/>
  <c r="AJ22" i="29"/>
  <c r="AK22" i="29"/>
  <c r="AL22" i="29"/>
  <c r="AM22" i="29"/>
  <c r="AN22" i="29"/>
  <c r="AO22" i="29"/>
  <c r="AP22" i="29"/>
  <c r="AQ22" i="29"/>
  <c r="AR22" i="29"/>
  <c r="AS22" i="29"/>
  <c r="AT22" i="29"/>
  <c r="AU22" i="29"/>
  <c r="AV22" i="29"/>
  <c r="AW22" i="29"/>
  <c r="AX22" i="29"/>
  <c r="AY22" i="29"/>
  <c r="AZ22" i="29"/>
  <c r="BA22" i="29"/>
  <c r="BB22" i="29"/>
  <c r="BC22" i="29"/>
  <c r="BD22" i="29"/>
  <c r="BE22" i="29"/>
  <c r="BF22" i="29"/>
  <c r="BG22" i="29"/>
  <c r="BH22" i="29"/>
  <c r="BI22" i="29"/>
  <c r="BJ22" i="29"/>
  <c r="BK22" i="29"/>
  <c r="BL22" i="29"/>
  <c r="BM22" i="29"/>
  <c r="BN22" i="29"/>
  <c r="BO22" i="29"/>
  <c r="BP22" i="29"/>
  <c r="BQ22" i="29"/>
  <c r="BR22" i="29"/>
  <c r="BS22" i="29"/>
  <c r="BT22" i="29"/>
  <c r="BU22" i="29"/>
  <c r="BV22" i="29"/>
  <c r="BW22" i="29"/>
  <c r="BX22" i="29"/>
  <c r="BY22" i="29"/>
  <c r="BZ22" i="29"/>
  <c r="CA22" i="29"/>
  <c r="CB22" i="29"/>
  <c r="CC22" i="29"/>
  <c r="CD22" i="29"/>
  <c r="CE22" i="29"/>
  <c r="CF22" i="29"/>
  <c r="CG22" i="29"/>
  <c r="CH22" i="29"/>
  <c r="CI22" i="29"/>
  <c r="CJ22" i="29"/>
  <c r="CK22" i="29"/>
  <c r="CL22" i="29"/>
  <c r="CM22" i="29"/>
  <c r="CN22" i="29"/>
  <c r="CO22" i="29"/>
  <c r="CP22" i="29"/>
  <c r="CQ22" i="29"/>
  <c r="CR22" i="29"/>
  <c r="CS22" i="29"/>
  <c r="CT22" i="29"/>
  <c r="CU22" i="29"/>
  <c r="CV22" i="29"/>
  <c r="CW22" i="29"/>
  <c r="CX22" i="29"/>
  <c r="CY22" i="29"/>
  <c r="CZ22" i="29"/>
  <c r="DA22" i="29"/>
  <c r="DB22" i="29"/>
  <c r="DC22" i="29"/>
  <c r="DD22" i="29"/>
  <c r="DE22" i="29"/>
  <c r="DF22" i="29"/>
  <c r="DG22" i="29"/>
  <c r="DH22" i="29"/>
  <c r="DI22" i="29"/>
  <c r="DJ22" i="29"/>
  <c r="DK22" i="29"/>
  <c r="DL22" i="29"/>
  <c r="DM22" i="29"/>
  <c r="DN22" i="29"/>
  <c r="DO22" i="29"/>
  <c r="DP22" i="29"/>
  <c r="DQ22" i="29"/>
  <c r="DR22" i="29"/>
  <c r="DS22" i="29"/>
  <c r="DT22" i="29"/>
  <c r="DU22" i="29"/>
  <c r="DV22" i="29"/>
  <c r="DW22" i="29"/>
  <c r="DX22" i="29"/>
  <c r="DY22" i="29"/>
  <c r="DZ22" i="29"/>
  <c r="EA22" i="29"/>
  <c r="EB22" i="29"/>
  <c r="EC22" i="29"/>
  <c r="ED22" i="29"/>
  <c r="EE22" i="29"/>
  <c r="EF22" i="29"/>
  <c r="EG22" i="29"/>
  <c r="EH22" i="29"/>
  <c r="EI22" i="29"/>
  <c r="EJ22" i="29"/>
  <c r="EK22" i="29"/>
  <c r="EL22" i="29"/>
  <c r="EM22" i="29"/>
  <c r="EN22" i="29"/>
  <c r="EO22" i="29"/>
  <c r="EP22" i="29"/>
  <c r="EQ22" i="29" l="1"/>
  <c r="EU22" i="29"/>
  <c r="EV22" i="29"/>
  <c r="ER22" i="29"/>
  <c r="EW22" i="29"/>
  <c r="ES22" i="29"/>
  <c r="CO9" i="28" l="1"/>
  <c r="CP9" i="28"/>
  <c r="CQ9" i="28"/>
  <c r="CR9" i="28"/>
  <c r="CS9" i="28"/>
  <c r="CO15" i="28"/>
  <c r="CP15" i="28"/>
  <c r="CQ15" i="28"/>
  <c r="CR15" i="28"/>
  <c r="CS15" i="28"/>
  <c r="CO17" i="28"/>
  <c r="CP17" i="28"/>
  <c r="CQ17" i="28"/>
  <c r="CR17" i="28"/>
  <c r="CS17" i="28"/>
  <c r="CO20" i="28"/>
  <c r="CP20" i="28"/>
  <c r="CQ20" i="28"/>
  <c r="CR20" i="28"/>
  <c r="CS20" i="28"/>
  <c r="CO10" i="28"/>
  <c r="CP10" i="28"/>
  <c r="CQ10" i="28"/>
  <c r="CR10" i="28"/>
  <c r="CS10" i="28"/>
  <c r="CO14" i="28"/>
  <c r="CP14" i="28"/>
  <c r="CQ14" i="28"/>
  <c r="CR14" i="28"/>
  <c r="CS14" i="28"/>
  <c r="CO16" i="28"/>
  <c r="CP16" i="28"/>
  <c r="CQ16" i="28"/>
  <c r="CR16" i="28"/>
  <c r="CS16" i="28"/>
  <c r="CO11" i="28"/>
  <c r="CP11" i="28"/>
  <c r="CQ11" i="28"/>
  <c r="CR11" i="28"/>
  <c r="CS11" i="28"/>
  <c r="CO13" i="28"/>
  <c r="CP13" i="28"/>
  <c r="CQ13" i="28"/>
  <c r="CR13" i="28"/>
  <c r="CS13" i="28"/>
  <c r="CO7" i="28"/>
  <c r="CP7" i="28"/>
  <c r="CQ7" i="28"/>
  <c r="CR7" i="28"/>
  <c r="CS7" i="28"/>
  <c r="CO18" i="28"/>
  <c r="CP18" i="28"/>
  <c r="CQ18" i="28"/>
  <c r="CR18" i="28"/>
  <c r="CS18" i="28"/>
  <c r="CO12" i="28"/>
  <c r="CP12" i="28"/>
  <c r="CQ12" i="28"/>
  <c r="CR12" i="28"/>
  <c r="CS12" i="28"/>
  <c r="CO19" i="28"/>
  <c r="CP19" i="28"/>
  <c r="CQ19" i="28"/>
  <c r="CR19" i="28"/>
  <c r="CS19" i="28"/>
  <c r="CS8" i="28"/>
  <c r="CR8" i="28"/>
  <c r="CQ8" i="28"/>
  <c r="CP8" i="28"/>
  <c r="CO8" i="28"/>
  <c r="D21" i="28"/>
  <c r="E21" i="28"/>
  <c r="F21" i="28"/>
  <c r="G21" i="28"/>
  <c r="H21" i="28"/>
  <c r="I21" i="28"/>
  <c r="J21" i="28"/>
  <c r="K21" i="28"/>
  <c r="L21" i="28"/>
  <c r="M21" i="28"/>
  <c r="N21" i="28"/>
  <c r="O21" i="28"/>
  <c r="P21" i="28"/>
  <c r="Q21" i="28"/>
  <c r="R21" i="28"/>
  <c r="S21" i="28"/>
  <c r="T21" i="28"/>
  <c r="U21" i="28"/>
  <c r="V21" i="28"/>
  <c r="W21" i="28"/>
  <c r="X21" i="28"/>
  <c r="Y21" i="28"/>
  <c r="Z21" i="28"/>
  <c r="AA21" i="28"/>
  <c r="AB21" i="28"/>
  <c r="AC21" i="28"/>
  <c r="AD21" i="28"/>
  <c r="AE21" i="28"/>
  <c r="AF21" i="28"/>
  <c r="AG21" i="28"/>
  <c r="AH21" i="28"/>
  <c r="AI21" i="28"/>
  <c r="AJ21" i="28"/>
  <c r="AK21" i="28"/>
  <c r="AL21" i="28"/>
  <c r="AM21" i="28"/>
  <c r="AN21" i="28"/>
  <c r="AO21" i="28"/>
  <c r="AP21" i="28"/>
  <c r="AQ21" i="28"/>
  <c r="AR21" i="28"/>
  <c r="AS21" i="28"/>
  <c r="AT21" i="28"/>
  <c r="AU21" i="28"/>
  <c r="AV21" i="28"/>
  <c r="AW21" i="28"/>
  <c r="AX21" i="28"/>
  <c r="AY21" i="28"/>
  <c r="AZ21" i="28"/>
  <c r="BA21" i="28"/>
  <c r="BB21" i="28"/>
  <c r="BC21" i="28"/>
  <c r="BD21" i="28"/>
  <c r="BE21" i="28"/>
  <c r="BF21" i="28"/>
  <c r="BG21" i="28"/>
  <c r="BH21" i="28"/>
  <c r="BI21" i="28"/>
  <c r="BJ21" i="28"/>
  <c r="BK21" i="28"/>
  <c r="BL21" i="28"/>
  <c r="BM21" i="28"/>
  <c r="BN21" i="28"/>
  <c r="BO21" i="28"/>
  <c r="BP21" i="28"/>
  <c r="BQ21" i="28"/>
  <c r="BR21" i="28"/>
  <c r="BS21" i="28"/>
  <c r="BT21" i="28"/>
  <c r="BU21" i="28"/>
  <c r="BV21" i="28"/>
  <c r="BW21" i="28"/>
  <c r="BX21" i="28"/>
  <c r="BY21" i="28"/>
  <c r="BZ21" i="28"/>
  <c r="CA21" i="28"/>
  <c r="CB21" i="28"/>
  <c r="CC21" i="28"/>
  <c r="CD21" i="28"/>
  <c r="CE21" i="28"/>
  <c r="CF21" i="28"/>
  <c r="CG21" i="28"/>
  <c r="CH21" i="28"/>
  <c r="CI21" i="28"/>
  <c r="CJ21" i="28"/>
  <c r="CK21" i="28"/>
  <c r="CL21" i="28"/>
  <c r="CM21" i="28"/>
  <c r="CN21" i="28"/>
  <c r="CV9" i="21"/>
  <c r="CV13" i="21"/>
  <c r="CV19" i="21"/>
  <c r="CV14" i="21"/>
  <c r="CV10" i="21"/>
  <c r="CV18" i="21"/>
  <c r="CV20" i="21"/>
  <c r="CV15" i="21"/>
  <c r="CV17" i="21"/>
  <c r="CV8" i="21"/>
  <c r="CV16" i="21"/>
  <c r="CV7" i="21"/>
  <c r="CV11" i="21"/>
  <c r="CV12" i="21"/>
  <c r="CR9" i="21"/>
  <c r="CS9" i="21"/>
  <c r="CT9" i="21"/>
  <c r="CU9" i="21"/>
  <c r="CR13" i="21"/>
  <c r="CS13" i="21"/>
  <c r="CT13" i="21"/>
  <c r="CU13" i="21"/>
  <c r="CR19" i="21"/>
  <c r="CS19" i="21"/>
  <c r="CT19" i="21"/>
  <c r="CU19" i="21"/>
  <c r="CR14" i="21"/>
  <c r="CS14" i="21"/>
  <c r="CT14" i="21"/>
  <c r="CU14" i="21"/>
  <c r="CR10" i="21"/>
  <c r="CS10" i="21"/>
  <c r="CT10" i="21"/>
  <c r="CU10" i="21"/>
  <c r="CR18" i="21"/>
  <c r="CS18" i="21"/>
  <c r="CT18" i="21"/>
  <c r="CU18" i="21"/>
  <c r="CR20" i="21"/>
  <c r="CS20" i="21"/>
  <c r="CT20" i="21"/>
  <c r="CU20" i="21"/>
  <c r="CR15" i="21"/>
  <c r="CS15" i="21"/>
  <c r="CT15" i="21"/>
  <c r="CU15" i="21"/>
  <c r="CR17" i="21"/>
  <c r="CS17" i="21"/>
  <c r="CT17" i="21"/>
  <c r="CU17" i="21"/>
  <c r="CR8" i="21"/>
  <c r="CS8" i="21"/>
  <c r="CT8" i="21"/>
  <c r="CU8" i="21"/>
  <c r="CR16" i="21"/>
  <c r="CS16" i="21"/>
  <c r="CT16" i="21"/>
  <c r="CU16" i="21"/>
  <c r="CR7" i="21"/>
  <c r="CS7" i="21"/>
  <c r="CT7" i="21"/>
  <c r="CU7" i="21"/>
  <c r="CR11" i="21"/>
  <c r="CS11" i="21"/>
  <c r="CT11" i="21"/>
  <c r="CU11" i="21"/>
  <c r="CU12" i="21"/>
  <c r="CT12" i="21"/>
  <c r="CS12" i="21"/>
  <c r="CS21" i="21" s="1"/>
  <c r="CR12" i="21"/>
  <c r="CT21" i="21" l="1"/>
  <c r="CR21" i="21"/>
  <c r="CV21" i="21"/>
  <c r="CP21" i="28"/>
  <c r="CR21" i="28"/>
  <c r="CQ21" i="28"/>
  <c r="CO21" i="28"/>
  <c r="CS21" i="28"/>
  <c r="CU21" i="21"/>
  <c r="AM8" i="30" l="1"/>
  <c r="AM21" i="30" s="1"/>
  <c r="AN8" i="30"/>
  <c r="AN21" i="30" s="1"/>
  <c r="AL21" i="32"/>
  <c r="AK21" i="32"/>
  <c r="AJ21" i="32"/>
  <c r="AI21" i="32"/>
  <c r="AH21" i="32"/>
  <c r="AG21" i="32"/>
  <c r="AF21" i="32"/>
  <c r="AE21" i="32"/>
  <c r="AD21" i="32"/>
  <c r="AC21" i="32"/>
  <c r="AB21" i="32"/>
  <c r="AA21" i="32"/>
  <c r="Z21" i="32"/>
  <c r="Y21" i="32"/>
  <c r="X21" i="32"/>
  <c r="W21" i="32"/>
  <c r="V21" i="32"/>
  <c r="U21" i="32"/>
  <c r="T21" i="32"/>
  <c r="S21" i="32"/>
  <c r="R21" i="32"/>
  <c r="Q21" i="32"/>
  <c r="P21" i="32"/>
  <c r="O21" i="32"/>
  <c r="N21" i="32"/>
  <c r="M21" i="32"/>
  <c r="L21" i="32"/>
  <c r="K21" i="32"/>
  <c r="J21" i="32"/>
  <c r="I21" i="32"/>
  <c r="H21" i="32"/>
  <c r="G21" i="32"/>
  <c r="F21" i="32"/>
  <c r="E21" i="32"/>
  <c r="D21" i="32"/>
  <c r="C21" i="32"/>
  <c r="AN20" i="32"/>
  <c r="AM20" i="32"/>
  <c r="AN19" i="32"/>
  <c r="AM19" i="32"/>
  <c r="AN18" i="32"/>
  <c r="AM18" i="32"/>
  <c r="AN17" i="32"/>
  <c r="AM17" i="32"/>
  <c r="AN16" i="32"/>
  <c r="AM16" i="32"/>
  <c r="AN15" i="32"/>
  <c r="AM15" i="32"/>
  <c r="AN14" i="32"/>
  <c r="AM14" i="32"/>
  <c r="AN13" i="32"/>
  <c r="AM13" i="32"/>
  <c r="AN12" i="32"/>
  <c r="AM12" i="32"/>
  <c r="AN11" i="32"/>
  <c r="AM11" i="32"/>
  <c r="AN10" i="32"/>
  <c r="AM10" i="32"/>
  <c r="AN8" i="32"/>
  <c r="AM8" i="32"/>
  <c r="AN9" i="32"/>
  <c r="AM9" i="32"/>
  <c r="AN7" i="32"/>
  <c r="AM7" i="32"/>
  <c r="EX8" i="29"/>
  <c r="ET8" i="29"/>
  <c r="EX19" i="29"/>
  <c r="ET19" i="29"/>
  <c r="EX18" i="29"/>
  <c r="ET18" i="29"/>
  <c r="EX20" i="29"/>
  <c r="ET20" i="29"/>
  <c r="ET14" i="29"/>
  <c r="EX14" i="29"/>
  <c r="EX12" i="29"/>
  <c r="ET12" i="29"/>
  <c r="EX9" i="29"/>
  <c r="ET9" i="29"/>
  <c r="EX17" i="29"/>
  <c r="ET17" i="29"/>
  <c r="ET15" i="29"/>
  <c r="EX15" i="29"/>
  <c r="EX21" i="29"/>
  <c r="ET21" i="29"/>
  <c r="EX11" i="29"/>
  <c r="ET11" i="29"/>
  <c r="EX16" i="29"/>
  <c r="ET16" i="29"/>
  <c r="ET10" i="29"/>
  <c r="EX10" i="29"/>
  <c r="EX13" i="29"/>
  <c r="ET13" i="29"/>
  <c r="C21" i="28"/>
  <c r="AM7" i="26"/>
  <c r="AN7" i="26"/>
  <c r="AM19" i="26"/>
  <c r="AN19" i="26"/>
  <c r="AM20" i="26"/>
  <c r="AN20" i="26"/>
  <c r="AM8" i="26"/>
  <c r="AN8" i="26"/>
  <c r="AM9" i="26"/>
  <c r="AN9" i="26"/>
  <c r="AM10" i="26"/>
  <c r="AN10" i="26"/>
  <c r="AM18" i="26"/>
  <c r="AN18" i="26"/>
  <c r="AM11" i="26"/>
  <c r="AN11" i="26"/>
  <c r="AM12" i="26"/>
  <c r="AN12" i="26"/>
  <c r="AM13" i="26"/>
  <c r="AN13" i="26"/>
  <c r="AM14" i="26"/>
  <c r="AN14" i="26"/>
  <c r="AM15" i="26"/>
  <c r="AN15" i="26"/>
  <c r="AM16" i="26"/>
  <c r="AN16" i="26"/>
  <c r="AM17" i="26"/>
  <c r="AN17" i="26"/>
  <c r="C21" i="26"/>
  <c r="D21" i="26"/>
  <c r="E21" i="26"/>
  <c r="F21" i="26"/>
  <c r="G21" i="26"/>
  <c r="H21" i="26"/>
  <c r="I21" i="26"/>
  <c r="J21" i="26"/>
  <c r="K21" i="26"/>
  <c r="L21" i="26"/>
  <c r="M21" i="26"/>
  <c r="N21" i="26"/>
  <c r="O21" i="26"/>
  <c r="P21" i="26"/>
  <c r="Q21" i="26"/>
  <c r="R21" i="26"/>
  <c r="S21" i="26"/>
  <c r="T21" i="26"/>
  <c r="U21" i="26"/>
  <c r="V21" i="26"/>
  <c r="W21" i="26"/>
  <c r="X21" i="26"/>
  <c r="Y21" i="26"/>
  <c r="Z21" i="26"/>
  <c r="AA21" i="26"/>
  <c r="AB21" i="26"/>
  <c r="AC21" i="26"/>
  <c r="AD21" i="26"/>
  <c r="AE21" i="26"/>
  <c r="AF21" i="26"/>
  <c r="AG21" i="26"/>
  <c r="AH21" i="26"/>
  <c r="AI21" i="26"/>
  <c r="AJ21" i="26"/>
  <c r="AK21" i="26"/>
  <c r="AL21" i="26"/>
  <c r="AL21" i="24"/>
  <c r="AK21" i="24"/>
  <c r="AJ21" i="24"/>
  <c r="AI21" i="24"/>
  <c r="AH21" i="24"/>
  <c r="AG21" i="24"/>
  <c r="AF21" i="24"/>
  <c r="AE21" i="24"/>
  <c r="AD21" i="24"/>
  <c r="AC21" i="24"/>
  <c r="AB21" i="24"/>
  <c r="AA21" i="24"/>
  <c r="Z21" i="24"/>
  <c r="Y21" i="24"/>
  <c r="X21" i="24"/>
  <c r="W21" i="24"/>
  <c r="V21" i="24"/>
  <c r="U21" i="24"/>
  <c r="T21" i="24"/>
  <c r="S21" i="24"/>
  <c r="R21" i="24"/>
  <c r="Q21" i="24"/>
  <c r="P21" i="24"/>
  <c r="O21" i="24"/>
  <c r="N21" i="24"/>
  <c r="M21" i="24"/>
  <c r="L21" i="24"/>
  <c r="K21" i="24"/>
  <c r="J21" i="24"/>
  <c r="I21" i="24"/>
  <c r="H21" i="24"/>
  <c r="G21" i="24"/>
  <c r="F21" i="24"/>
  <c r="E21" i="24"/>
  <c r="D21" i="24"/>
  <c r="C21" i="24"/>
  <c r="AN17" i="24"/>
  <c r="AM17" i="24"/>
  <c r="AN11" i="24"/>
  <c r="AM11" i="24"/>
  <c r="AN12" i="24"/>
  <c r="AM12" i="24"/>
  <c r="AN13" i="24"/>
  <c r="AM13" i="24"/>
  <c r="AN9" i="24"/>
  <c r="AM9" i="24"/>
  <c r="AN18" i="24"/>
  <c r="AM18" i="24"/>
  <c r="AN15" i="24"/>
  <c r="AM15" i="24"/>
  <c r="AN10" i="24"/>
  <c r="AM10" i="24"/>
  <c r="AN14" i="24"/>
  <c r="AM14" i="24"/>
  <c r="AN19" i="24"/>
  <c r="AM19" i="24"/>
  <c r="AN20" i="24"/>
  <c r="AM20" i="24"/>
  <c r="AN7" i="24"/>
  <c r="AM7" i="24"/>
  <c r="AN8" i="24"/>
  <c r="AM8" i="24"/>
  <c r="AN16" i="24"/>
  <c r="AM16" i="24"/>
  <c r="G19" i="22"/>
  <c r="E19" i="22"/>
  <c r="D19" i="22"/>
  <c r="C19" i="22"/>
  <c r="AM10" i="4"/>
  <c r="AN10" i="4"/>
  <c r="AM8" i="4"/>
  <c r="AN8" i="4"/>
  <c r="AM16" i="4"/>
  <c r="AN16" i="4"/>
  <c r="AM11" i="4"/>
  <c r="AN11" i="4"/>
  <c r="AM14" i="4"/>
  <c r="AN14" i="4"/>
  <c r="AM12" i="4"/>
  <c r="AN12" i="4"/>
  <c r="AM15" i="4"/>
  <c r="AN15" i="4"/>
  <c r="AM19" i="4"/>
  <c r="AN19" i="4"/>
  <c r="AM7" i="4"/>
  <c r="AN7" i="4"/>
  <c r="AM17" i="4"/>
  <c r="AN17" i="4"/>
  <c r="AM9" i="4"/>
  <c r="AN9" i="4"/>
  <c r="AM13" i="4"/>
  <c r="AN13" i="4"/>
  <c r="AM18" i="4"/>
  <c r="AN18" i="4"/>
  <c r="AN19" i="18"/>
  <c r="AM19" i="18"/>
  <c r="AL20" i="18"/>
  <c r="AK20" i="18"/>
  <c r="AJ20" i="18"/>
  <c r="AI20" i="18"/>
  <c r="AH20" i="18"/>
  <c r="AG20" i="18"/>
  <c r="AF20" i="18"/>
  <c r="AE20" i="18"/>
  <c r="AD20" i="18"/>
  <c r="AC20" i="18"/>
  <c r="AB20" i="18"/>
  <c r="AA20" i="18"/>
  <c r="Z20" i="18"/>
  <c r="Y20" i="18"/>
  <c r="X20" i="18"/>
  <c r="W20" i="18"/>
  <c r="V20" i="18"/>
  <c r="U20" i="18"/>
  <c r="T20" i="18"/>
  <c r="S20" i="18"/>
  <c r="R20" i="18"/>
  <c r="Q20" i="18"/>
  <c r="P20" i="18"/>
  <c r="O20" i="18"/>
  <c r="N20" i="18"/>
  <c r="M20" i="18"/>
  <c r="L20" i="18"/>
  <c r="K20" i="18"/>
  <c r="J20" i="18"/>
  <c r="I20" i="18"/>
  <c r="H20" i="18"/>
  <c r="G20" i="18"/>
  <c r="F20" i="18"/>
  <c r="E20" i="18"/>
  <c r="D20" i="18"/>
  <c r="C20" i="18"/>
  <c r="AN19" i="17"/>
  <c r="AM19" i="17"/>
  <c r="AL20" i="17"/>
  <c r="AK20" i="17"/>
  <c r="C24" i="20" s="1"/>
  <c r="AJ20" i="17"/>
  <c r="AI20" i="17"/>
  <c r="C23" i="20" s="1"/>
  <c r="AH20" i="17"/>
  <c r="AG20" i="17"/>
  <c r="C22" i="20" s="1"/>
  <c r="AF20" i="17"/>
  <c r="AE20" i="17"/>
  <c r="C21" i="20" s="1"/>
  <c r="AD20" i="17"/>
  <c r="AC20" i="17"/>
  <c r="C20" i="20" s="1"/>
  <c r="AB20" i="17"/>
  <c r="AA20" i="17"/>
  <c r="C19" i="20" s="1"/>
  <c r="Z20" i="17"/>
  <c r="Y20" i="17"/>
  <c r="C18" i="20" s="1"/>
  <c r="X20" i="17"/>
  <c r="W20" i="17"/>
  <c r="C17" i="20" s="1"/>
  <c r="V20" i="17"/>
  <c r="U20" i="17"/>
  <c r="C16" i="20" s="1"/>
  <c r="T20" i="17"/>
  <c r="S20" i="17"/>
  <c r="C15" i="20" s="1"/>
  <c r="R20" i="17"/>
  <c r="Q20" i="17"/>
  <c r="C14" i="20" s="1"/>
  <c r="P20" i="17"/>
  <c r="O20" i="17"/>
  <c r="C13" i="20" s="1"/>
  <c r="N20" i="17"/>
  <c r="M20" i="17"/>
  <c r="C12" i="20" s="1"/>
  <c r="L20" i="17"/>
  <c r="K20" i="17"/>
  <c r="C11" i="20" s="1"/>
  <c r="J20" i="17"/>
  <c r="I20" i="17"/>
  <c r="C10" i="20" s="1"/>
  <c r="H20" i="17"/>
  <c r="G20" i="17"/>
  <c r="C9" i="20" s="1"/>
  <c r="F20" i="17"/>
  <c r="E20" i="17"/>
  <c r="C8" i="20" s="1"/>
  <c r="D20" i="17"/>
  <c r="C20" i="17"/>
  <c r="C7" i="20" s="1"/>
  <c r="AN14" i="14"/>
  <c r="AM14" i="14"/>
  <c r="AN11" i="14"/>
  <c r="AM11" i="14"/>
  <c r="AL20" i="14"/>
  <c r="AK20" i="14"/>
  <c r="AJ20" i="14"/>
  <c r="AI20" i="14"/>
  <c r="AH20" i="14"/>
  <c r="AG20" i="14"/>
  <c r="AF20" i="14"/>
  <c r="AE20" i="14"/>
  <c r="AD20" i="14"/>
  <c r="AC20" i="14"/>
  <c r="AB20" i="14"/>
  <c r="AA20" i="14"/>
  <c r="Z20" i="14"/>
  <c r="Y20" i="14"/>
  <c r="X20" i="14"/>
  <c r="W20" i="14"/>
  <c r="V20" i="14"/>
  <c r="U20" i="14"/>
  <c r="T20" i="14"/>
  <c r="S20" i="14"/>
  <c r="R20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AL20" i="4"/>
  <c r="AK20" i="4"/>
  <c r="C24" i="8" s="1"/>
  <c r="AJ20" i="4"/>
  <c r="AI20" i="4"/>
  <c r="C23" i="8" s="1"/>
  <c r="AH20" i="4"/>
  <c r="AG20" i="4"/>
  <c r="C22" i="8" s="1"/>
  <c r="AF20" i="4"/>
  <c r="AE20" i="4"/>
  <c r="C21" i="8" s="1"/>
  <c r="AD20" i="4"/>
  <c r="AC20" i="4"/>
  <c r="C20" i="8" s="1"/>
  <c r="AB20" i="4"/>
  <c r="AA20" i="4"/>
  <c r="C19" i="8" s="1"/>
  <c r="Z20" i="4"/>
  <c r="Y20" i="4"/>
  <c r="C18" i="8" s="1"/>
  <c r="X20" i="4"/>
  <c r="W20" i="4"/>
  <c r="C17" i="8" s="1"/>
  <c r="V20" i="4"/>
  <c r="U20" i="4"/>
  <c r="C16" i="8" s="1"/>
  <c r="T20" i="4"/>
  <c r="S20" i="4"/>
  <c r="C15" i="8" s="1"/>
  <c r="R20" i="4"/>
  <c r="Q20" i="4"/>
  <c r="C14" i="8" s="1"/>
  <c r="P20" i="4"/>
  <c r="O20" i="4"/>
  <c r="C13" i="8" s="1"/>
  <c r="N20" i="4"/>
  <c r="M20" i="4"/>
  <c r="C12" i="8" s="1"/>
  <c r="L20" i="4"/>
  <c r="K20" i="4"/>
  <c r="C11" i="8" s="1"/>
  <c r="J20" i="4"/>
  <c r="I20" i="4"/>
  <c r="C10" i="8" s="1"/>
  <c r="H20" i="4"/>
  <c r="G20" i="4"/>
  <c r="C9" i="8" s="1"/>
  <c r="F20" i="4"/>
  <c r="E20" i="4"/>
  <c r="C8" i="8" s="1"/>
  <c r="D20" i="4"/>
  <c r="C20" i="4"/>
  <c r="C7" i="8" s="1"/>
  <c r="AN18" i="18"/>
  <c r="AM18" i="18"/>
  <c r="AN17" i="18"/>
  <c r="AM17" i="18"/>
  <c r="AN16" i="18"/>
  <c r="AM16" i="18"/>
  <c r="AN15" i="18"/>
  <c r="AM15" i="18"/>
  <c r="AN13" i="18"/>
  <c r="AM13" i="18"/>
  <c r="AN14" i="18"/>
  <c r="AM14" i="18"/>
  <c r="AN9" i="18"/>
  <c r="AM9" i="18"/>
  <c r="AN6" i="18"/>
  <c r="AM6" i="18"/>
  <c r="AN12" i="18"/>
  <c r="AM12" i="18"/>
  <c r="AN11" i="18"/>
  <c r="AM11" i="18"/>
  <c r="AN10" i="18"/>
  <c r="AM10" i="18"/>
  <c r="AN8" i="18"/>
  <c r="AM8" i="18"/>
  <c r="AN7" i="18"/>
  <c r="AM7" i="18"/>
  <c r="AN18" i="17"/>
  <c r="AM18" i="17"/>
  <c r="AN17" i="17"/>
  <c r="AM17" i="17"/>
  <c r="AN16" i="17"/>
  <c r="AM16" i="17"/>
  <c r="AN15" i="17"/>
  <c r="AM15" i="17"/>
  <c r="AN14" i="17"/>
  <c r="AM14" i="17"/>
  <c r="AN11" i="17"/>
  <c r="AM11" i="17"/>
  <c r="AN7" i="17"/>
  <c r="AM7" i="17"/>
  <c r="AN13" i="17"/>
  <c r="AM13" i="17"/>
  <c r="AN9" i="17"/>
  <c r="AM9" i="17"/>
  <c r="AN12" i="17"/>
  <c r="AM12" i="17"/>
  <c r="AN8" i="17"/>
  <c r="AM8" i="17"/>
  <c r="AN6" i="17"/>
  <c r="AM6" i="17"/>
  <c r="AN10" i="17"/>
  <c r="AM10" i="17"/>
  <c r="AM10" i="14"/>
  <c r="AN10" i="14"/>
  <c r="AM6" i="14"/>
  <c r="AN6" i="14"/>
  <c r="AN13" i="14"/>
  <c r="AN16" i="14"/>
  <c r="AN8" i="14"/>
  <c r="AN12" i="14"/>
  <c r="AM17" i="14"/>
  <c r="AM8" i="14"/>
  <c r="AN9" i="14"/>
  <c r="AN15" i="14"/>
  <c r="AN18" i="14"/>
  <c r="AN17" i="14"/>
  <c r="AM9" i="14"/>
  <c r="AN6" i="4"/>
  <c r="AM6" i="4"/>
  <c r="AM12" i="14"/>
  <c r="AM7" i="14"/>
  <c r="AM16" i="14"/>
  <c r="AM13" i="14"/>
  <c r="AM18" i="14"/>
  <c r="AM15" i="14"/>
  <c r="AN7" i="14"/>
  <c r="AM19" i="14"/>
  <c r="AN19" i="14"/>
  <c r="AN21" i="32" l="1"/>
  <c r="C25" i="8"/>
  <c r="AN21" i="24"/>
  <c r="AM21" i="26"/>
  <c r="AM21" i="24"/>
  <c r="ET22" i="29"/>
  <c r="EX22" i="29"/>
  <c r="AM21" i="32"/>
  <c r="AN21" i="26"/>
  <c r="H19" i="22"/>
  <c r="AM20" i="18"/>
  <c r="AN20" i="18"/>
  <c r="AM20" i="17"/>
  <c r="AN20" i="17"/>
  <c r="C25" i="20"/>
  <c r="D15" i="20" s="1"/>
  <c r="AM20" i="14"/>
  <c r="AN20" i="14"/>
  <c r="AM20" i="4"/>
  <c r="AN20" i="4"/>
  <c r="D22" i="20" l="1"/>
  <c r="D12" i="20"/>
  <c r="D19" i="20"/>
  <c r="D13" i="20"/>
  <c r="D14" i="20"/>
  <c r="D10" i="20"/>
  <c r="D8" i="20"/>
  <c r="D18" i="20"/>
  <c r="D21" i="20"/>
  <c r="D20" i="20"/>
  <c r="D9" i="20"/>
  <c r="D23" i="20"/>
  <c r="D7" i="20"/>
  <c r="D17" i="20"/>
  <c r="D11" i="20"/>
  <c r="D16" i="20"/>
  <c r="D24" i="20"/>
  <c r="D8" i="8"/>
  <c r="D7" i="8"/>
  <c r="D15" i="8"/>
  <c r="D24" i="8"/>
  <c r="D22" i="8"/>
  <c r="D13" i="8"/>
  <c r="D10" i="8"/>
  <c r="D14" i="8"/>
  <c r="D12" i="8"/>
  <c r="D16" i="8"/>
  <c r="D23" i="8"/>
  <c r="D20" i="8"/>
  <c r="D21" i="8"/>
  <c r="D19" i="8"/>
  <c r="D17" i="8"/>
  <c r="D18" i="8"/>
  <c r="D11" i="8"/>
  <c r="D9" i="8"/>
  <c r="D25" i="20" l="1"/>
  <c r="D25" i="8"/>
</calcChain>
</file>

<file path=xl/sharedStrings.xml><?xml version="1.0" encoding="utf-8"?>
<sst xmlns="http://schemas.openxmlformats.org/spreadsheetml/2006/main" count="1330" uniqueCount="91">
  <si>
    <t>#</t>
  </si>
  <si>
    <t>ჯამი</t>
  </si>
  <si>
    <t>სადაზღვევო კომპანიის დასახელება</t>
  </si>
  <si>
    <t>სიცოცხლის დაზღვევა</t>
  </si>
  <si>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</si>
  <si>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</si>
  <si>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</si>
  <si>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</si>
  <si>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</si>
  <si>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</si>
  <si>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</si>
  <si>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</si>
  <si>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</si>
  <si>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</si>
  <si>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</si>
  <si>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 xml:space="preserve">შენიშვნა: </t>
  </si>
  <si>
    <t>გამ. პრემია ბრუტო</t>
  </si>
  <si>
    <t>გამ. პრემია ნეტო</t>
  </si>
  <si>
    <r>
      <t xml:space="preserve">ბრუტო </t>
    </r>
    <r>
      <rPr>
        <sz val="10"/>
        <rFont val="AcadNusx"/>
      </rPr>
      <t>- გამომუშავებული პრემიის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</si>
  <si>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გამომუშავებული პრემიის ოდენობა გადაზღვევის გამოკლებით.</t>
    </r>
  </si>
  <si>
    <t>ანაზღ. ზარალი ბრუტო</t>
  </si>
  <si>
    <t>ანაზღ. ზარალი ნეტო</t>
  </si>
  <si>
    <r>
      <t xml:space="preserve">ბრუტო </t>
    </r>
    <r>
      <rPr>
        <sz val="10"/>
        <rFont val="AcadNusx"/>
      </rPr>
      <t>- გადახდილი ზარალის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</si>
  <si>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გადახდილი ზარალის ოდენობა გადაზღვევის გამოკლებით.</t>
    </r>
  </si>
  <si>
    <t>დაზღვევის სახეობა</t>
  </si>
  <si>
    <t>წილი ბაზარზე</t>
  </si>
  <si>
    <t>(პირდაპირი დაზღვევის საქმიანობა, სახეობების მიხედვით)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</si>
  <si>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</si>
  <si>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</si>
  <si>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</si>
  <si>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</si>
  <si>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 xml:space="preserve">ქონების დაზღვევა </t>
  </si>
  <si>
    <t xml:space="preserve">სამოქალაქო პასუხისმგებლობის დაზღვევა </t>
  </si>
  <si>
    <t>ქონების დაზღვევა</t>
  </si>
  <si>
    <t>უბედური შემთხვევის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</si>
  <si>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</si>
  <si>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 xml:space="preserve">სახმელეთო სატრანსპორტო საშუალებათა დაზღვევა (გარდა სარკინიგზო ტრანსპორტისა) 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</si>
  <si>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 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</si>
  <si>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</si>
  <si>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</si>
  <si>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სახმელეთო ავტოსატრანსპორტო საშუალებათა დაზღვევა (ავტოკასკო)</t>
  </si>
  <si>
    <t>სხვა სახმელეთო სატრანსპორტო საშუალებათა დაზღვევა</t>
  </si>
  <si>
    <t>მცურავ სატრანსპორტო საშუალებათა დაზღვევა (კორპუსის დაზღვევა)</t>
  </si>
  <si>
    <t>ინფორმაცია სადაზღვევო პოლისების რაოდენობაზე - ("პირდაპირი დაზღვევის" საქმიანობა)</t>
  </si>
  <si>
    <t>გაფორმებული წლის დასაწყისიდან</t>
  </si>
  <si>
    <t>საანგარიშო თარიღისთვის მოქმედი</t>
  </si>
  <si>
    <t>(გადაზღვევის საქმიანობა, სახეობების მიხედვით)</t>
  </si>
  <si>
    <t>სს “სადაზღვევო კომპანია ალდაგი"</t>
  </si>
  <si>
    <t>ს.ს. სადაზღვევო კომპანია იმედი L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</si>
  <si>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</si>
  <si>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</si>
  <si>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</si>
  <si>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</si>
  <si>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</si>
  <si>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r>
      <t xml:space="preserve">ბრუტო </t>
    </r>
    <r>
      <rPr>
        <sz val="10"/>
        <rFont val="AcadNusx"/>
      </rPr>
      <t>- დამდგარი ზარალების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</si>
  <si>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დამდგარი ზარალების ოდენობა გადაზღვევის გამოკლებით.</t>
    </r>
  </si>
  <si>
    <r>
      <rPr>
        <b/>
        <sz val="10"/>
        <rFont val="AcadMtavr"/>
      </rPr>
      <t>სტატისტიკური მოზიდული პრემია</t>
    </r>
    <r>
      <rPr>
        <sz val="10"/>
        <rFont val="AcadMtavr"/>
      </rPr>
      <t xml:space="preserve"> მოიცავს სადაზღვევო პრემიას, რომელიც მიეკუთვნება საანგარიშო პერიოდში (01.01.2015 - 31.12.2015)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  </r>
  </si>
  <si>
    <r>
      <rPr>
        <b/>
        <sz val="10"/>
        <rFont val="AcadMtavr"/>
      </rPr>
      <t>ფინანსური მოზიდული პრემია</t>
    </r>
    <r>
      <rPr>
        <sz val="10"/>
        <rFont val="AcadMtavr"/>
      </rPr>
      <t xml:space="preserve"> მოიცავს სადაზღვევო პრემიას, რომელიც მიეკუთვნება საანგარიშო პერიოდში (01.01.2015 - 31.12.2015)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არა. სტატისტიკური მოზიდული პრემიისგან განსხვავებით, აღნიშნული პრემია კორექტირდება წინა საანგარიშო წლებში აღრიცხული პოლისების გაუქმებით.</t>
    </r>
  </si>
  <si>
    <t>საანგარიშო თარიღი: 2016 წლის 31 მარტი</t>
  </si>
  <si>
    <t>საანგარიშო პერიოდი: 2016 წლის 1 იანვარი - 2016 წლის 31 მარტი</t>
  </si>
  <si>
    <t>2016 წლის I კვარტლის  განმავლობაში დაზღვეულ სატრანსპორტო საშუალებათა რაოდენობა</t>
  </si>
  <si>
    <t>2016 წლის  I კვარტლის განმავლობაში სადაზღვევო კომპანიების მიერ სტატისტიკური მოზიდული სადაზღვევო პრემია და გადაზღვევის პრემიის ოდენობა</t>
  </si>
  <si>
    <r>
      <rPr>
        <b/>
        <sz val="10"/>
        <rFont val="AcadMtavr"/>
      </rPr>
      <t>სტატისტიკური მოზიდული პრემია</t>
    </r>
    <r>
      <rPr>
        <sz val="10"/>
        <rFont val="AcadMtavr"/>
      </rPr>
      <t xml:space="preserve"> მოიცავს სადაზღვევო პრემიას, რომელიც მიეკუთვნება საანგარიშო პერიოდში (01.01.2016 - 31.03.2016)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  </r>
  </si>
  <si>
    <t>2016 წლის  I კვარტლის განმავლობაში სადაზღვევო კომპანიების მიერ ფინანსური მოზიდული სადაზღვევო პრემია და გადაზღვევის პრემიის ოდენობა</t>
  </si>
  <si>
    <t>2016 წლის I კვარტლის განმავლობაში გამომუშავებული სადაზღვევო პრემია (პირდაპირი დაზღვევის საქმიანობა, სახეობების მიხედვით)</t>
  </si>
  <si>
    <r>
      <t xml:space="preserve">გამომუშავებული პრემია </t>
    </r>
    <r>
      <rPr>
        <sz val="10"/>
        <rFont val="AcadMtavr"/>
      </rPr>
      <t>შეესაბამება საანგარიშო პერიოდში (01.01.2016 - 31.03.2016) მზღვეველების მიერ პირდაპირი დაზღვევით მიღებულ შემოსავალს, მიუხედავად იმისა გადახდილი არის მზღვევლისათვის პრემია თუ არა</t>
    </r>
  </si>
  <si>
    <t>2016 წლის I კვარტლის განმავლობაში სადაზღვევო კომპანიების მიერ ანაზღაურებული ზარალების ოდენობა</t>
  </si>
  <si>
    <r>
      <t xml:space="preserve">ანაზღაურებული ზარალი </t>
    </r>
    <r>
      <rPr>
        <sz val="10"/>
        <rFont val="AcadMtavr"/>
      </rPr>
      <t>წარმოადგენს საანგარიშო პერიოდში (01.01.2016 - 31.03.2016)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  </r>
  </si>
  <si>
    <t>2016 წლის I კვარტლის განმავლობაში დამდგარი ზარალების ოდენობა</t>
  </si>
  <si>
    <r>
      <t xml:space="preserve">დამდგარი ზარალი </t>
    </r>
    <r>
      <rPr>
        <sz val="10"/>
        <rFont val="AcadMtavr"/>
      </rPr>
      <t>წარმოადგენს საანგარიშო პერიოდში (01.01.2016 - 31.03.2015) დამდგარი ზარალების ოდენობას</t>
    </r>
  </si>
  <si>
    <t>სადაზღვევო ბაზრის სტრუქტურა დაზღვევის სახეობების მიხედვით 2016 წლის I კვარტლის მონაცემებით (პირდაპირი დაზღვევის საქმიანობა)</t>
  </si>
  <si>
    <t xml:space="preserve">2016 წლის I კვარტლის განმავლობაში სადაზღვევო კომპანიების მიერ გადაზღვევის საქმიანობით სტატისტიკური მოზიდული პრემია და მომდევნო გადაზღვევის (რეტროცესიის) პრემიის ოდენობა </t>
  </si>
  <si>
    <t xml:space="preserve">2016 წლის I კვარტლის განმავლობაში სადაზღვევო კომპანიების მიერ გადაზღვევის საქმიანობით ფინანსური მოზიდული პრემია და მომდევნო გადაზღვევის (რეტროცესიის) პრემიის ოდენობა </t>
  </si>
  <si>
    <t>2016 წლის I კვარტლის განმავლობაში გამომუშავებული სადაზღვევო პრემია (გადაზღვევის საქმიანობა, სახეობების მიხედვით)</t>
  </si>
  <si>
    <r>
      <rPr>
        <b/>
        <sz val="10"/>
        <rFont val="AcadMtavr"/>
      </rPr>
      <t>ფინანსური მოზიდული პრემია</t>
    </r>
    <r>
      <rPr>
        <sz val="10"/>
        <rFont val="AcadMtavr"/>
      </rPr>
      <t xml:space="preserve"> მოიცავს სადაზღვევო პრემიას, რომელიც მიეკუთვნება საანგარიშო პერიოდში (01.01.20156- 31.03.2016)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არა. სტატისტიკური მოზიდული პრემიისგან განსხვავებით, აღნიშნული პრემია კორექტირდება წინა საანგარიშო წლებში აღრიცხული პოლისების გაუქმებით.</t>
    </r>
  </si>
  <si>
    <r>
      <t xml:space="preserve">გამომუშავებული პრემია </t>
    </r>
    <r>
      <rPr>
        <sz val="10"/>
        <rFont val="AcadMtavr"/>
      </rPr>
      <t>შეესაბამება საანგარიშო პერიოდში (01.01.2016 - 31.03.2016) მზღვეველების მიერ "მიღებული გადაზღვევით" მიღებულ შემოსავალს, მიუხედავად იმისა გადახდილი არის მზღვევლისათვის პრემია თუ არა</t>
    </r>
  </si>
  <si>
    <r>
      <t xml:space="preserve">ანაზღაურებული ზარალი </t>
    </r>
    <r>
      <rPr>
        <sz val="10"/>
        <rFont val="AcadMtavr"/>
      </rPr>
      <t>წარმოადგენს საანგარიშო პერიოდში (01.01.2016- 31.03.2016)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  </r>
  </si>
  <si>
    <r>
      <t xml:space="preserve">დამდგარი ზარალი </t>
    </r>
    <r>
      <rPr>
        <sz val="10"/>
        <rFont val="AcadMtavr"/>
      </rPr>
      <t>წარმოადგენს საანგარიშო პერიოდში (01.01.2016 - 31.03.2016) დამდგარი ზარალების ოდენობას</t>
    </r>
  </si>
  <si>
    <t>სადაზღვევო ბაზრის სტრუქტურა დაზღვევის სახეობების მიხედვით 2016 წლის I კვარტლის მონაცემებით (გადაზღვევის საქმიანობა)</t>
  </si>
  <si>
    <t>ს.ს. ”პსპ დაზღვევა”</t>
  </si>
  <si>
    <t>ს.ს."სადაზღვევო კომპანია ჯი პი აი ჰოლდინგი"</t>
  </si>
  <si>
    <t>ს.ს სადაზღვევო კომპანია "აი სი ჯგუფი"</t>
  </si>
  <si>
    <t>ს.ს დაზღვევის საერთაშორისო კომპანია "ირაო"</t>
  </si>
  <si>
    <t>ს.ს სადაზღვევო კომპანია "ტაო"</t>
  </si>
  <si>
    <t>ს.ს დაზღვევის კომპანია "ქართუ"</t>
  </si>
  <si>
    <t>ს.ს „სადაზღვევო კომპანია ალფა“</t>
  </si>
  <si>
    <t>ს.ს  სადაზღვევო კომპანია "უნისონი"</t>
  </si>
  <si>
    <t>ს.ს „სტანდარტ დაზღვევა საქართველო“</t>
  </si>
  <si>
    <t>ს.ს  "სადაზღვევო კომპანია კოპენბური"</t>
  </si>
  <si>
    <t>ს.ს საერთაშორისო სადაზღვევო კომპანია კამარა - KAMARA</t>
  </si>
  <si>
    <t>ს.ს  სადაზღვევო კომპანია „არდი დაზღვევა“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</si>
</sst>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cadMtavr"/>
    </font>
    <font>
      <sz val="10"/>
      <name val="AcadNusx"/>
    </font>
    <font>
      <sz val="9"/>
      <name val="AcadNusx"/>
    </font>
    <font>
      <b/>
      <sz val="10"/>
      <name val="AcadNusx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cadMtavr"/>
    </font>
    <font>
      <b/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name val="Arial"/>
      <family val="2"/>
    </font>
    <font>
      <sz val="11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0"/>
      <color rgb="FFFF0000"/>
      <name val="Arial"/>
      <family val="2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3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2" fontId="4" fillId="0" borderId="0" xfId="0" applyNumberFormat="1" applyFont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0" xfId="0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2" borderId="4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2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horizontal="left" vertical="center"/>
    </xf>
    <xf numFmtId="3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6" fillId="0" borderId="0" xfId="0" applyFont="1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wrapText="1"/>
    </xf>
    <xf numFmtId="0" fontId="6" fillId="2" borderId="4" xfId="0" applyFont="1" applyFill="1" applyBorder="1" applyAlignment="1" applyProtection="1">
      <alignment horizontal="center" vertical="top" wrapText="1"/>
    </xf>
    <xf numFmtId="0" fontId="12" fillId="0" borderId="2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5" fontId="0" fillId="0" borderId="0" xfId="3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19" fillId="0" borderId="6" xfId="0" applyFont="1" applyBorder="1" applyAlignment="1" applyProtection="1">
      <alignment horizontal="center" vertical="center" wrapText="1"/>
      <protection locked="0"/>
    </xf>
    <xf numFmtId="3" fontId="20" fillId="0" borderId="2" xfId="0" applyNumberFormat="1" applyFont="1" applyFill="1" applyBorder="1" applyAlignment="1">
      <alignment horizontal="left" vertical="center" wrapText="1"/>
    </xf>
    <xf numFmtId="0" fontId="21" fillId="0" borderId="2" xfId="0" applyFont="1" applyBorder="1" applyAlignment="1">
      <alignment vertical="center"/>
    </xf>
    <xf numFmtId="0" fontId="19" fillId="0" borderId="3" xfId="0" applyFont="1" applyFill="1" applyBorder="1" applyAlignment="1">
      <alignment horizontal="center" vertical="center" wrapText="1"/>
    </xf>
    <xf numFmtId="3" fontId="19" fillId="0" borderId="2" xfId="0" applyNumberFormat="1" applyFont="1" applyBorder="1" applyAlignment="1">
      <alignment vertical="center"/>
    </xf>
    <xf numFmtId="10" fontId="22" fillId="0" borderId="2" xfId="7" applyNumberFormat="1" applyFont="1" applyBorder="1" applyAlignment="1">
      <alignment horizontal="center" vertical="center"/>
    </xf>
    <xf numFmtId="3" fontId="23" fillId="2" borderId="2" xfId="2" applyNumberFormat="1" applyFont="1" applyFill="1" applyBorder="1" applyAlignment="1">
      <alignment horizontal="center" vertical="center" wrapText="1"/>
    </xf>
    <xf numFmtId="9" fontId="23" fillId="2" borderId="2" xfId="7" applyFont="1" applyFill="1" applyBorder="1" applyAlignment="1">
      <alignment horizontal="center" vertical="center" wrapText="1"/>
    </xf>
    <xf numFmtId="10" fontId="22" fillId="0" borderId="2" xfId="7" applyNumberFormat="1" applyFont="1" applyBorder="1" applyAlignment="1">
      <alignment horizontal="center"/>
    </xf>
    <xf numFmtId="0" fontId="13" fillId="0" borderId="0" xfId="0" applyFont="1"/>
    <xf numFmtId="3" fontId="20" fillId="0" borderId="3" xfId="0" applyNumberFormat="1" applyFont="1" applyFill="1" applyBorder="1" applyAlignment="1">
      <alignment horizontal="left" vertical="center" wrapText="1"/>
    </xf>
    <xf numFmtId="0" fontId="18" fillId="0" borderId="0" xfId="0" applyFont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vertical="center"/>
    </xf>
    <xf numFmtId="0" fontId="12" fillId="2" borderId="2" xfId="0" applyFont="1" applyFill="1" applyBorder="1" applyAlignment="1">
      <alignment horizontal="center" vertical="center" textRotation="90" wrapText="1"/>
    </xf>
    <xf numFmtId="166" fontId="20" fillId="0" borderId="2" xfId="1" applyNumberFormat="1" applyFont="1" applyBorder="1" applyAlignment="1" applyProtection="1">
      <alignment horizontal="center" vertical="center" wrapText="1"/>
      <protection locked="0"/>
    </xf>
    <xf numFmtId="166" fontId="19" fillId="0" borderId="2" xfId="1" applyNumberFormat="1" applyFont="1" applyBorder="1" applyAlignment="1" applyProtection="1">
      <alignment vertical="center"/>
      <protection locked="0"/>
    </xf>
    <xf numFmtId="166" fontId="19" fillId="0" borderId="2" xfId="1" applyNumberFormat="1" applyFont="1" applyBorder="1" applyAlignment="1">
      <alignment vertical="center"/>
    </xf>
    <xf numFmtId="166" fontId="22" fillId="0" borderId="2" xfId="1" applyNumberFormat="1" applyFont="1" applyBorder="1" applyAlignment="1">
      <alignment horizontal="center" vertical="center"/>
    </xf>
    <xf numFmtId="166" fontId="20" fillId="0" borderId="2" xfId="1" applyNumberFormat="1" applyFont="1" applyFill="1" applyBorder="1" applyAlignment="1">
      <alignment horizontal="center" vertical="center"/>
    </xf>
    <xf numFmtId="166" fontId="22" fillId="0" borderId="2" xfId="1" applyNumberFormat="1" applyFont="1" applyBorder="1" applyAlignment="1">
      <alignment horizontal="center"/>
    </xf>
    <xf numFmtId="43" fontId="19" fillId="0" borderId="2" xfId="1" applyFont="1" applyBorder="1" applyAlignment="1">
      <alignment vertical="center"/>
    </xf>
    <xf numFmtId="166" fontId="19" fillId="0" borderId="3" xfId="1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3" fontId="19" fillId="0" borderId="0" xfId="0" applyNumberFormat="1" applyFont="1" applyBorder="1" applyAlignment="1">
      <alignment vertical="center"/>
    </xf>
    <xf numFmtId="166" fontId="19" fillId="0" borderId="0" xfId="1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166" fontId="19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43" fontId="19" fillId="0" borderId="0" xfId="1" applyFont="1" applyBorder="1" applyAlignment="1">
      <alignment vertical="center"/>
    </xf>
    <xf numFmtId="166" fontId="5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/>
    </xf>
    <xf numFmtId="43" fontId="18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0" fillId="0" borderId="0" xfId="0" applyNumberFormat="1" applyAlignment="1" applyProtection="1">
      <alignment vertical="center"/>
    </xf>
    <xf numFmtId="3" fontId="0" fillId="0" borderId="0" xfId="0" applyNumberFormat="1" applyAlignment="1" applyProtection="1">
      <alignment vertical="center"/>
      <protection locked="0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2" xfId="1" applyNumberFormat="1" applyFont="1" applyFill="1" applyBorder="1" applyAlignment="1">
      <alignment horizontal="left" vertical="center" wrapText="1"/>
    </xf>
    <xf numFmtId="0" fontId="20" fillId="0" borderId="3" xfId="1" applyNumberFormat="1" applyFont="1" applyFill="1" applyBorder="1" applyAlignment="1">
      <alignment horizontal="left" vertical="center" wrapText="1"/>
    </xf>
    <xf numFmtId="0" fontId="21" fillId="0" borderId="0" xfId="0" applyFont="1" applyAlignment="1">
      <alignment vertical="center"/>
    </xf>
  </cellXfs>
  <cellStyles count="8">
    <cellStyle name="Comma" xfId="1" builtinId="3"/>
    <cellStyle name="Comma 2" xfId="2"/>
    <cellStyle name="Comma 3" xfId="3"/>
    <cellStyle name="Comma 5" xfId="4"/>
    <cellStyle name="Normal" xfId="0" builtinId="0"/>
    <cellStyle name="Normal 11" xfId="5"/>
    <cellStyle name="Normal 2" xfId="6"/>
    <cellStyle name="Percent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tistika%20N3%20(31.03.201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(moziduli premia)"/>
      <sheetName val="MAIN (gamomushavebuli premia)"/>
      <sheetName val="MAIN (anazgaurebuli zaralebi)"/>
      <sheetName val="დამდგარი ზარალები (მიღ. გად)"/>
      <sheetName val="ალდაგი"/>
      <sheetName val="ჯი პი აი"/>
      <sheetName val="ირაო"/>
      <sheetName val="აი სი"/>
      <sheetName val="არდი"/>
      <sheetName val="ალფა"/>
      <sheetName val="უნისონი"/>
      <sheetName val="პსპ"/>
      <sheetName val="ქართუ"/>
      <sheetName val="ტაო"/>
      <sheetName val="სტანდარტი"/>
      <sheetName val="კამარა"/>
      <sheetName val="იმედი L"/>
      <sheetName val="კოპენბური"/>
    </sheetNames>
    <sheetDataSet>
      <sheetData sheetId="0"/>
      <sheetData sheetId="1"/>
      <sheetData sheetId="2"/>
      <sheetData sheetId="3"/>
      <sheetData sheetId="4">
        <row r="9">
          <cell r="S9">
            <v>0</v>
          </cell>
          <cell r="T9">
            <v>0</v>
          </cell>
        </row>
        <row r="14">
          <cell r="S14">
            <v>0</v>
          </cell>
          <cell r="T14">
            <v>0</v>
          </cell>
        </row>
        <row r="15">
          <cell r="S15">
            <v>0</v>
          </cell>
          <cell r="T15">
            <v>0</v>
          </cell>
        </row>
        <row r="18">
          <cell r="S18">
            <v>0</v>
          </cell>
          <cell r="T18">
            <v>0</v>
          </cell>
        </row>
        <row r="19">
          <cell r="S19">
            <v>0</v>
          </cell>
          <cell r="T19">
            <v>0</v>
          </cell>
        </row>
        <row r="22">
          <cell r="S22">
            <v>0</v>
          </cell>
          <cell r="T22">
            <v>0</v>
          </cell>
        </row>
        <row r="26">
          <cell r="S26">
            <v>0</v>
          </cell>
          <cell r="T26">
            <v>0</v>
          </cell>
        </row>
        <row r="27">
          <cell r="S27">
            <v>0</v>
          </cell>
          <cell r="T27">
            <v>0</v>
          </cell>
        </row>
        <row r="28">
          <cell r="S28">
            <v>0</v>
          </cell>
          <cell r="T28">
            <v>0</v>
          </cell>
        </row>
        <row r="31">
          <cell r="S31">
            <v>0</v>
          </cell>
          <cell r="T31">
            <v>0</v>
          </cell>
        </row>
        <row r="32">
          <cell r="S32">
            <v>0</v>
          </cell>
          <cell r="T32">
            <v>0</v>
          </cell>
        </row>
        <row r="35">
          <cell r="S35">
            <v>0</v>
          </cell>
          <cell r="T35">
            <v>0</v>
          </cell>
        </row>
        <row r="36">
          <cell r="S36">
            <v>0</v>
          </cell>
          <cell r="T36">
            <v>0</v>
          </cell>
        </row>
        <row r="37">
          <cell r="S37">
            <v>0</v>
          </cell>
          <cell r="T37">
            <v>0</v>
          </cell>
        </row>
        <row r="38">
          <cell r="S38">
            <v>0</v>
          </cell>
          <cell r="T38">
            <v>0</v>
          </cell>
        </row>
        <row r="42">
          <cell r="S42">
            <v>0</v>
          </cell>
          <cell r="T42">
            <v>0</v>
          </cell>
        </row>
        <row r="43">
          <cell r="S43">
            <v>0</v>
          </cell>
          <cell r="T43">
            <v>0</v>
          </cell>
        </row>
        <row r="47">
          <cell r="S47">
            <v>0</v>
          </cell>
          <cell r="T47">
            <v>0</v>
          </cell>
        </row>
      </sheetData>
      <sheetData sheetId="5">
        <row r="9">
          <cell r="S9">
            <v>0</v>
          </cell>
          <cell r="T9">
            <v>0</v>
          </cell>
        </row>
        <row r="14">
          <cell r="S14">
            <v>0</v>
          </cell>
          <cell r="T14">
            <v>0</v>
          </cell>
        </row>
        <row r="15">
          <cell r="S15">
            <v>0</v>
          </cell>
          <cell r="T15">
            <v>0</v>
          </cell>
        </row>
        <row r="18">
          <cell r="S18">
            <v>0</v>
          </cell>
          <cell r="T18">
            <v>0</v>
          </cell>
        </row>
        <row r="19">
          <cell r="S19">
            <v>0</v>
          </cell>
          <cell r="T19">
            <v>0</v>
          </cell>
        </row>
        <row r="22">
          <cell r="S22">
            <v>0</v>
          </cell>
          <cell r="T22">
            <v>0</v>
          </cell>
        </row>
        <row r="26">
          <cell r="S26">
            <v>0</v>
          </cell>
          <cell r="T26">
            <v>0</v>
          </cell>
        </row>
        <row r="27">
          <cell r="S27">
            <v>0</v>
          </cell>
          <cell r="T27">
            <v>0</v>
          </cell>
        </row>
        <row r="28">
          <cell r="S28">
            <v>0</v>
          </cell>
          <cell r="T28">
            <v>0</v>
          </cell>
        </row>
        <row r="31">
          <cell r="S31">
            <v>0</v>
          </cell>
          <cell r="T31">
            <v>0</v>
          </cell>
        </row>
        <row r="32">
          <cell r="S32">
            <v>0</v>
          </cell>
          <cell r="T32">
            <v>0</v>
          </cell>
        </row>
        <row r="35">
          <cell r="S35">
            <v>0</v>
          </cell>
          <cell r="T35">
            <v>0</v>
          </cell>
        </row>
        <row r="36">
          <cell r="S36">
            <v>-4993</v>
          </cell>
          <cell r="T36">
            <v>-634.36999999999989</v>
          </cell>
        </row>
        <row r="37">
          <cell r="S37">
            <v>0</v>
          </cell>
          <cell r="T37">
            <v>0</v>
          </cell>
        </row>
        <row r="38">
          <cell r="S38">
            <v>0</v>
          </cell>
          <cell r="T38">
            <v>0</v>
          </cell>
        </row>
        <row r="42">
          <cell r="S42">
            <v>0</v>
          </cell>
          <cell r="T42">
            <v>0</v>
          </cell>
        </row>
        <row r="43">
          <cell r="S43">
            <v>0</v>
          </cell>
          <cell r="T43">
            <v>0</v>
          </cell>
        </row>
        <row r="47">
          <cell r="S47">
            <v>0</v>
          </cell>
          <cell r="T47">
            <v>0</v>
          </cell>
        </row>
      </sheetData>
      <sheetData sheetId="6">
        <row r="9">
          <cell r="S9">
            <v>0</v>
          </cell>
          <cell r="T9">
            <v>0</v>
          </cell>
        </row>
        <row r="14">
          <cell r="S14">
            <v>0</v>
          </cell>
          <cell r="T14">
            <v>0</v>
          </cell>
        </row>
        <row r="15">
          <cell r="S15">
            <v>0</v>
          </cell>
          <cell r="T15">
            <v>0</v>
          </cell>
        </row>
        <row r="18">
          <cell r="S18">
            <v>0</v>
          </cell>
          <cell r="T18">
            <v>0</v>
          </cell>
        </row>
        <row r="19">
          <cell r="S19">
            <v>0</v>
          </cell>
          <cell r="T19">
            <v>0</v>
          </cell>
        </row>
        <row r="22">
          <cell r="S22">
            <v>0</v>
          </cell>
          <cell r="T22">
            <v>0</v>
          </cell>
        </row>
        <row r="26">
          <cell r="S26">
            <v>0</v>
          </cell>
          <cell r="T26">
            <v>0</v>
          </cell>
        </row>
        <row r="27">
          <cell r="S27">
            <v>0</v>
          </cell>
          <cell r="T27">
            <v>0</v>
          </cell>
        </row>
        <row r="28">
          <cell r="S28">
            <v>0</v>
          </cell>
          <cell r="T28">
            <v>0</v>
          </cell>
        </row>
        <row r="31">
          <cell r="S31">
            <v>0</v>
          </cell>
          <cell r="T31">
            <v>0</v>
          </cell>
        </row>
        <row r="32">
          <cell r="S32">
            <v>0</v>
          </cell>
          <cell r="T32">
            <v>0</v>
          </cell>
        </row>
        <row r="35">
          <cell r="S35">
            <v>0</v>
          </cell>
          <cell r="T35">
            <v>0</v>
          </cell>
        </row>
        <row r="36">
          <cell r="S36">
            <v>-838.65000000000009</v>
          </cell>
          <cell r="T36">
            <v>-11.300000000000182</v>
          </cell>
        </row>
        <row r="37">
          <cell r="S37">
            <v>0</v>
          </cell>
          <cell r="T37">
            <v>0</v>
          </cell>
        </row>
        <row r="38">
          <cell r="S38">
            <v>0</v>
          </cell>
          <cell r="T38">
            <v>0</v>
          </cell>
        </row>
        <row r="42">
          <cell r="S42">
            <v>0</v>
          </cell>
          <cell r="T42">
            <v>0</v>
          </cell>
        </row>
        <row r="43">
          <cell r="S43">
            <v>0</v>
          </cell>
          <cell r="T43">
            <v>0</v>
          </cell>
        </row>
        <row r="47">
          <cell r="S47">
            <v>0</v>
          </cell>
          <cell r="T47">
            <v>0</v>
          </cell>
        </row>
      </sheetData>
      <sheetData sheetId="7">
        <row r="9">
          <cell r="S9">
            <v>0</v>
          </cell>
          <cell r="T9">
            <v>0</v>
          </cell>
        </row>
        <row r="14">
          <cell r="S14">
            <v>0</v>
          </cell>
          <cell r="T14">
            <v>0</v>
          </cell>
        </row>
        <row r="15">
          <cell r="S15">
            <v>0</v>
          </cell>
          <cell r="T15">
            <v>0</v>
          </cell>
        </row>
        <row r="18">
          <cell r="S18">
            <v>0</v>
          </cell>
          <cell r="T18">
            <v>0</v>
          </cell>
        </row>
        <row r="19">
          <cell r="S19">
            <v>0</v>
          </cell>
          <cell r="T19">
            <v>0</v>
          </cell>
        </row>
        <row r="22">
          <cell r="S22">
            <v>0</v>
          </cell>
          <cell r="T22">
            <v>0</v>
          </cell>
        </row>
        <row r="26">
          <cell r="S26">
            <v>0</v>
          </cell>
          <cell r="T26">
            <v>0</v>
          </cell>
        </row>
        <row r="27">
          <cell r="S27">
            <v>0</v>
          </cell>
          <cell r="T27">
            <v>0</v>
          </cell>
        </row>
        <row r="28">
          <cell r="S28">
            <v>0</v>
          </cell>
          <cell r="T28">
            <v>0</v>
          </cell>
        </row>
        <row r="31">
          <cell r="S31">
            <v>0</v>
          </cell>
          <cell r="T31">
            <v>0</v>
          </cell>
        </row>
        <row r="32">
          <cell r="S32">
            <v>0</v>
          </cell>
          <cell r="T32">
            <v>0</v>
          </cell>
        </row>
        <row r="35">
          <cell r="S35">
            <v>0</v>
          </cell>
          <cell r="T35">
            <v>0</v>
          </cell>
        </row>
        <row r="36">
          <cell r="S36">
            <v>0</v>
          </cell>
          <cell r="T36">
            <v>0</v>
          </cell>
        </row>
        <row r="37">
          <cell r="S37">
            <v>0</v>
          </cell>
          <cell r="T37">
            <v>0</v>
          </cell>
        </row>
        <row r="38">
          <cell r="S38">
            <v>0</v>
          </cell>
          <cell r="T38">
            <v>0</v>
          </cell>
        </row>
        <row r="42">
          <cell r="S42">
            <v>0</v>
          </cell>
          <cell r="T42">
            <v>0</v>
          </cell>
        </row>
        <row r="43">
          <cell r="S43">
            <v>0</v>
          </cell>
          <cell r="T43">
            <v>0</v>
          </cell>
        </row>
        <row r="47">
          <cell r="S47">
            <v>0</v>
          </cell>
          <cell r="T47">
            <v>0</v>
          </cell>
        </row>
      </sheetData>
      <sheetData sheetId="8">
        <row r="9">
          <cell r="S9">
            <v>0</v>
          </cell>
          <cell r="T9">
            <v>0</v>
          </cell>
        </row>
        <row r="14">
          <cell r="S14">
            <v>0</v>
          </cell>
          <cell r="T14">
            <v>0</v>
          </cell>
        </row>
        <row r="15">
          <cell r="S15">
            <v>0</v>
          </cell>
          <cell r="T15">
            <v>0</v>
          </cell>
        </row>
        <row r="18">
          <cell r="S18">
            <v>0</v>
          </cell>
          <cell r="T18">
            <v>0</v>
          </cell>
        </row>
        <row r="19">
          <cell r="S19">
            <v>0</v>
          </cell>
          <cell r="T19">
            <v>0</v>
          </cell>
        </row>
        <row r="22">
          <cell r="S22">
            <v>0</v>
          </cell>
          <cell r="T22">
            <v>0</v>
          </cell>
        </row>
        <row r="26">
          <cell r="S26">
            <v>0</v>
          </cell>
          <cell r="T26">
            <v>0</v>
          </cell>
        </row>
        <row r="27">
          <cell r="S27">
            <v>0</v>
          </cell>
          <cell r="T27">
            <v>0</v>
          </cell>
        </row>
        <row r="28">
          <cell r="S28">
            <v>0</v>
          </cell>
          <cell r="T28">
            <v>0</v>
          </cell>
        </row>
        <row r="31">
          <cell r="S31">
            <v>0</v>
          </cell>
          <cell r="T31">
            <v>0</v>
          </cell>
        </row>
        <row r="32">
          <cell r="S32">
            <v>0</v>
          </cell>
          <cell r="T32">
            <v>0</v>
          </cell>
        </row>
        <row r="35">
          <cell r="S35">
            <v>0</v>
          </cell>
          <cell r="T35">
            <v>0</v>
          </cell>
        </row>
        <row r="36">
          <cell r="S36">
            <v>0</v>
          </cell>
          <cell r="T36">
            <v>0</v>
          </cell>
        </row>
        <row r="37">
          <cell r="S37">
            <v>0</v>
          </cell>
          <cell r="T37">
            <v>0</v>
          </cell>
        </row>
        <row r="38">
          <cell r="S38">
            <v>0</v>
          </cell>
          <cell r="T38">
            <v>0</v>
          </cell>
        </row>
        <row r="42">
          <cell r="S42">
            <v>0</v>
          </cell>
          <cell r="T42">
            <v>0</v>
          </cell>
        </row>
        <row r="43">
          <cell r="S43">
            <v>0</v>
          </cell>
          <cell r="T43">
            <v>0</v>
          </cell>
        </row>
        <row r="47">
          <cell r="S47">
            <v>0</v>
          </cell>
          <cell r="T47">
            <v>0</v>
          </cell>
        </row>
      </sheetData>
      <sheetData sheetId="9">
        <row r="9">
          <cell r="S9">
            <v>0</v>
          </cell>
          <cell r="T9">
            <v>0</v>
          </cell>
        </row>
        <row r="14">
          <cell r="S14">
            <v>0</v>
          </cell>
          <cell r="T14">
            <v>0</v>
          </cell>
        </row>
        <row r="15">
          <cell r="S15">
            <v>0</v>
          </cell>
          <cell r="T15">
            <v>0</v>
          </cell>
        </row>
        <row r="18">
          <cell r="S18">
            <v>0</v>
          </cell>
          <cell r="T18">
            <v>0</v>
          </cell>
        </row>
        <row r="19">
          <cell r="S19">
            <v>0</v>
          </cell>
          <cell r="T19">
            <v>0</v>
          </cell>
        </row>
        <row r="22">
          <cell r="S22">
            <v>0</v>
          </cell>
          <cell r="T22">
            <v>0</v>
          </cell>
        </row>
        <row r="26">
          <cell r="S26">
            <v>0</v>
          </cell>
          <cell r="T26">
            <v>0</v>
          </cell>
        </row>
        <row r="27">
          <cell r="S27">
            <v>0</v>
          </cell>
          <cell r="T27">
            <v>0</v>
          </cell>
        </row>
        <row r="28">
          <cell r="S28">
            <v>0</v>
          </cell>
          <cell r="T28">
            <v>0</v>
          </cell>
        </row>
        <row r="31">
          <cell r="S31">
            <v>0</v>
          </cell>
          <cell r="T31">
            <v>0</v>
          </cell>
        </row>
        <row r="32">
          <cell r="S32">
            <v>0</v>
          </cell>
          <cell r="T32">
            <v>0</v>
          </cell>
        </row>
        <row r="35">
          <cell r="S35">
            <v>0</v>
          </cell>
          <cell r="T35">
            <v>0</v>
          </cell>
        </row>
        <row r="36">
          <cell r="S36">
            <v>0</v>
          </cell>
          <cell r="T36">
            <v>0</v>
          </cell>
        </row>
        <row r="37">
          <cell r="S37">
            <v>0</v>
          </cell>
          <cell r="T37">
            <v>0</v>
          </cell>
        </row>
        <row r="38">
          <cell r="S38">
            <v>0</v>
          </cell>
          <cell r="T38">
            <v>0</v>
          </cell>
        </row>
        <row r="42">
          <cell r="S42">
            <v>0</v>
          </cell>
          <cell r="T42">
            <v>0</v>
          </cell>
        </row>
        <row r="43">
          <cell r="S43">
            <v>0</v>
          </cell>
          <cell r="T43">
            <v>0</v>
          </cell>
        </row>
        <row r="47">
          <cell r="S47">
            <v>0</v>
          </cell>
          <cell r="T47">
            <v>0</v>
          </cell>
        </row>
      </sheetData>
      <sheetData sheetId="10">
        <row r="9">
          <cell r="S9">
            <v>0</v>
          </cell>
          <cell r="T9">
            <v>0</v>
          </cell>
        </row>
        <row r="14">
          <cell r="S14">
            <v>0</v>
          </cell>
          <cell r="T14">
            <v>0</v>
          </cell>
        </row>
        <row r="15">
          <cell r="S15">
            <v>0</v>
          </cell>
          <cell r="T15">
            <v>0</v>
          </cell>
        </row>
        <row r="18">
          <cell r="S18">
            <v>0</v>
          </cell>
          <cell r="T18">
            <v>0</v>
          </cell>
        </row>
        <row r="19">
          <cell r="S19">
            <v>0</v>
          </cell>
          <cell r="T19">
            <v>0</v>
          </cell>
        </row>
        <row r="22">
          <cell r="S22">
            <v>0</v>
          </cell>
          <cell r="T22">
            <v>0</v>
          </cell>
        </row>
        <row r="26">
          <cell r="S26">
            <v>0</v>
          </cell>
          <cell r="T26">
            <v>0</v>
          </cell>
        </row>
        <row r="27">
          <cell r="S27">
            <v>0</v>
          </cell>
          <cell r="T27">
            <v>0</v>
          </cell>
        </row>
        <row r="28">
          <cell r="S28">
            <v>0</v>
          </cell>
          <cell r="T28">
            <v>0</v>
          </cell>
        </row>
        <row r="31">
          <cell r="S31">
            <v>0</v>
          </cell>
          <cell r="T31">
            <v>0</v>
          </cell>
        </row>
        <row r="32">
          <cell r="S32">
            <v>0</v>
          </cell>
          <cell r="T32">
            <v>0</v>
          </cell>
        </row>
        <row r="35">
          <cell r="S35">
            <v>0</v>
          </cell>
          <cell r="T35">
            <v>0</v>
          </cell>
        </row>
        <row r="36">
          <cell r="S36">
            <v>0</v>
          </cell>
          <cell r="T36">
            <v>0</v>
          </cell>
        </row>
        <row r="37">
          <cell r="S37">
            <v>0</v>
          </cell>
          <cell r="T37">
            <v>0</v>
          </cell>
        </row>
        <row r="38">
          <cell r="S38">
            <v>0</v>
          </cell>
          <cell r="T38">
            <v>0</v>
          </cell>
        </row>
        <row r="42">
          <cell r="S42">
            <v>0</v>
          </cell>
          <cell r="T42">
            <v>0</v>
          </cell>
        </row>
        <row r="43">
          <cell r="S43">
            <v>0</v>
          </cell>
          <cell r="T43">
            <v>0</v>
          </cell>
        </row>
        <row r="47">
          <cell r="S47">
            <v>0</v>
          </cell>
          <cell r="T47">
            <v>0</v>
          </cell>
        </row>
      </sheetData>
      <sheetData sheetId="11">
        <row r="9">
          <cell r="S9">
            <v>0</v>
          </cell>
          <cell r="T9">
            <v>0</v>
          </cell>
        </row>
        <row r="14">
          <cell r="S14">
            <v>0</v>
          </cell>
          <cell r="T14">
            <v>0</v>
          </cell>
        </row>
        <row r="15">
          <cell r="S15">
            <v>0</v>
          </cell>
          <cell r="T15">
            <v>0</v>
          </cell>
        </row>
        <row r="18">
          <cell r="S18">
            <v>0</v>
          </cell>
          <cell r="T18">
            <v>0</v>
          </cell>
        </row>
        <row r="19">
          <cell r="S19">
            <v>0</v>
          </cell>
          <cell r="T19">
            <v>0</v>
          </cell>
        </row>
        <row r="22">
          <cell r="S22">
            <v>0</v>
          </cell>
          <cell r="T22">
            <v>0</v>
          </cell>
        </row>
        <row r="26">
          <cell r="S26">
            <v>0</v>
          </cell>
          <cell r="T26">
            <v>0</v>
          </cell>
        </row>
        <row r="27">
          <cell r="S27">
            <v>0</v>
          </cell>
          <cell r="T27">
            <v>0</v>
          </cell>
        </row>
        <row r="28">
          <cell r="S28">
            <v>0</v>
          </cell>
          <cell r="T28">
            <v>0</v>
          </cell>
        </row>
        <row r="31">
          <cell r="S31">
            <v>0</v>
          </cell>
          <cell r="T31">
            <v>0</v>
          </cell>
        </row>
        <row r="32">
          <cell r="S32">
            <v>0</v>
          </cell>
          <cell r="T32">
            <v>0</v>
          </cell>
        </row>
        <row r="35">
          <cell r="S35">
            <v>0</v>
          </cell>
          <cell r="T35">
            <v>0</v>
          </cell>
        </row>
        <row r="36">
          <cell r="S36">
            <v>0</v>
          </cell>
          <cell r="T36">
            <v>0</v>
          </cell>
        </row>
        <row r="37">
          <cell r="S37">
            <v>0</v>
          </cell>
          <cell r="T37">
            <v>0</v>
          </cell>
        </row>
        <row r="38">
          <cell r="S38">
            <v>0</v>
          </cell>
          <cell r="T38">
            <v>0</v>
          </cell>
        </row>
        <row r="42">
          <cell r="S42">
            <v>0</v>
          </cell>
          <cell r="T42">
            <v>0</v>
          </cell>
        </row>
        <row r="43">
          <cell r="S43">
            <v>0</v>
          </cell>
          <cell r="T43">
            <v>0</v>
          </cell>
        </row>
        <row r="47">
          <cell r="S47">
            <v>0</v>
          </cell>
          <cell r="T47">
            <v>0</v>
          </cell>
        </row>
      </sheetData>
      <sheetData sheetId="12">
        <row r="9">
          <cell r="S9">
            <v>0</v>
          </cell>
          <cell r="T9">
            <v>0</v>
          </cell>
        </row>
        <row r="14">
          <cell r="S14">
            <v>0</v>
          </cell>
          <cell r="T14">
            <v>0</v>
          </cell>
        </row>
        <row r="15">
          <cell r="S15">
            <v>0</v>
          </cell>
          <cell r="T15">
            <v>0</v>
          </cell>
        </row>
        <row r="18">
          <cell r="S18">
            <v>0</v>
          </cell>
          <cell r="T18">
            <v>0</v>
          </cell>
        </row>
        <row r="19">
          <cell r="S19">
            <v>0</v>
          </cell>
          <cell r="T19">
            <v>0</v>
          </cell>
        </row>
        <row r="22">
          <cell r="S22">
            <v>0</v>
          </cell>
          <cell r="T22">
            <v>0</v>
          </cell>
        </row>
        <row r="26">
          <cell r="S26">
            <v>0</v>
          </cell>
          <cell r="T26">
            <v>0</v>
          </cell>
        </row>
        <row r="27">
          <cell r="S27">
            <v>0</v>
          </cell>
          <cell r="T27">
            <v>0</v>
          </cell>
        </row>
        <row r="28">
          <cell r="S28">
            <v>0</v>
          </cell>
          <cell r="T28">
            <v>0</v>
          </cell>
        </row>
        <row r="31">
          <cell r="S31">
            <v>0</v>
          </cell>
          <cell r="T31">
            <v>0</v>
          </cell>
        </row>
        <row r="32">
          <cell r="S32">
            <v>0</v>
          </cell>
          <cell r="T32">
            <v>0</v>
          </cell>
        </row>
        <row r="35">
          <cell r="S35">
            <v>0</v>
          </cell>
          <cell r="T35">
            <v>0</v>
          </cell>
        </row>
        <row r="36">
          <cell r="S36">
            <v>0</v>
          </cell>
          <cell r="T36">
            <v>0</v>
          </cell>
        </row>
        <row r="37">
          <cell r="S37">
            <v>0</v>
          </cell>
          <cell r="T37">
            <v>0</v>
          </cell>
        </row>
        <row r="38">
          <cell r="S38">
            <v>0</v>
          </cell>
          <cell r="T38">
            <v>0</v>
          </cell>
        </row>
        <row r="42">
          <cell r="S42">
            <v>0</v>
          </cell>
          <cell r="T42">
            <v>0</v>
          </cell>
        </row>
        <row r="43">
          <cell r="S43">
            <v>0</v>
          </cell>
          <cell r="T43">
            <v>0</v>
          </cell>
        </row>
        <row r="47">
          <cell r="S47">
            <v>0</v>
          </cell>
          <cell r="T47">
            <v>0</v>
          </cell>
        </row>
      </sheetData>
      <sheetData sheetId="13">
        <row r="9">
          <cell r="S9">
            <v>0</v>
          </cell>
          <cell r="T9">
            <v>0</v>
          </cell>
        </row>
        <row r="14">
          <cell r="S14">
            <v>0</v>
          </cell>
          <cell r="T14">
            <v>0</v>
          </cell>
        </row>
        <row r="15">
          <cell r="S15">
            <v>0</v>
          </cell>
          <cell r="T15">
            <v>0</v>
          </cell>
        </row>
        <row r="18">
          <cell r="S18">
            <v>0</v>
          </cell>
          <cell r="T18">
            <v>0</v>
          </cell>
        </row>
        <row r="19">
          <cell r="S19">
            <v>0</v>
          </cell>
          <cell r="T19">
            <v>0</v>
          </cell>
        </row>
        <row r="22">
          <cell r="S22">
            <v>0</v>
          </cell>
          <cell r="T22">
            <v>0</v>
          </cell>
        </row>
        <row r="26">
          <cell r="S26">
            <v>0</v>
          </cell>
          <cell r="T26">
            <v>0</v>
          </cell>
        </row>
        <row r="27">
          <cell r="S27">
            <v>0</v>
          </cell>
          <cell r="T27">
            <v>0</v>
          </cell>
        </row>
        <row r="28">
          <cell r="S28">
            <v>0</v>
          </cell>
          <cell r="T28">
            <v>0</v>
          </cell>
        </row>
        <row r="31">
          <cell r="S31">
            <v>0</v>
          </cell>
          <cell r="T31">
            <v>0</v>
          </cell>
        </row>
        <row r="32">
          <cell r="S32">
            <v>0</v>
          </cell>
          <cell r="T32">
            <v>0</v>
          </cell>
        </row>
        <row r="35">
          <cell r="S35">
            <v>0</v>
          </cell>
          <cell r="T35">
            <v>0</v>
          </cell>
        </row>
        <row r="36">
          <cell r="S36">
            <v>0</v>
          </cell>
          <cell r="T36">
            <v>0</v>
          </cell>
        </row>
        <row r="37">
          <cell r="S37">
            <v>0</v>
          </cell>
          <cell r="T37">
            <v>0</v>
          </cell>
        </row>
        <row r="38">
          <cell r="S38">
            <v>0</v>
          </cell>
          <cell r="T38">
            <v>0</v>
          </cell>
        </row>
        <row r="42">
          <cell r="S42">
            <v>0</v>
          </cell>
          <cell r="T42">
            <v>0</v>
          </cell>
        </row>
        <row r="43">
          <cell r="S43">
            <v>0</v>
          </cell>
          <cell r="T43">
            <v>0</v>
          </cell>
        </row>
        <row r="47">
          <cell r="S47">
            <v>0</v>
          </cell>
          <cell r="T47">
            <v>0</v>
          </cell>
        </row>
      </sheetData>
      <sheetData sheetId="14">
        <row r="9">
          <cell r="S9">
            <v>0</v>
          </cell>
          <cell r="T9">
            <v>0</v>
          </cell>
        </row>
        <row r="14">
          <cell r="S14">
            <v>0</v>
          </cell>
          <cell r="T14">
            <v>0</v>
          </cell>
        </row>
        <row r="15">
          <cell r="S15">
            <v>0</v>
          </cell>
          <cell r="T15">
            <v>0</v>
          </cell>
        </row>
        <row r="18">
          <cell r="S18">
            <v>0</v>
          </cell>
          <cell r="T18">
            <v>0</v>
          </cell>
        </row>
        <row r="19">
          <cell r="S19">
            <v>0</v>
          </cell>
          <cell r="T19">
            <v>0</v>
          </cell>
        </row>
        <row r="22">
          <cell r="S22">
            <v>0</v>
          </cell>
          <cell r="T22">
            <v>0</v>
          </cell>
        </row>
        <row r="26">
          <cell r="S26">
            <v>0</v>
          </cell>
          <cell r="T26">
            <v>0</v>
          </cell>
        </row>
        <row r="27">
          <cell r="S27">
            <v>0</v>
          </cell>
          <cell r="T27">
            <v>0</v>
          </cell>
        </row>
        <row r="28">
          <cell r="S28">
            <v>0</v>
          </cell>
          <cell r="T28">
            <v>0</v>
          </cell>
        </row>
        <row r="31">
          <cell r="S31">
            <v>0</v>
          </cell>
          <cell r="T31">
            <v>0</v>
          </cell>
        </row>
        <row r="32">
          <cell r="S32">
            <v>0</v>
          </cell>
          <cell r="T32">
            <v>0</v>
          </cell>
        </row>
        <row r="35">
          <cell r="S35">
            <v>0</v>
          </cell>
          <cell r="T35">
            <v>0</v>
          </cell>
        </row>
        <row r="36">
          <cell r="S36">
            <v>0</v>
          </cell>
          <cell r="T36">
            <v>0</v>
          </cell>
        </row>
        <row r="37">
          <cell r="S37">
            <v>0</v>
          </cell>
          <cell r="T37">
            <v>0</v>
          </cell>
        </row>
        <row r="38">
          <cell r="S38">
            <v>0</v>
          </cell>
          <cell r="T38">
            <v>0</v>
          </cell>
        </row>
        <row r="42">
          <cell r="S42">
            <v>0</v>
          </cell>
          <cell r="T42">
            <v>0</v>
          </cell>
        </row>
        <row r="43">
          <cell r="S43">
            <v>0</v>
          </cell>
          <cell r="T43">
            <v>0</v>
          </cell>
        </row>
        <row r="47">
          <cell r="S47">
            <v>0</v>
          </cell>
          <cell r="T47">
            <v>0</v>
          </cell>
        </row>
      </sheetData>
      <sheetData sheetId="15">
        <row r="9">
          <cell r="S9">
            <v>0</v>
          </cell>
          <cell r="T9">
            <v>0</v>
          </cell>
        </row>
        <row r="14">
          <cell r="S14">
            <v>0</v>
          </cell>
          <cell r="T14">
            <v>0</v>
          </cell>
        </row>
        <row r="15">
          <cell r="S15">
            <v>0</v>
          </cell>
          <cell r="T15">
            <v>0</v>
          </cell>
        </row>
        <row r="18">
          <cell r="S18">
            <v>0</v>
          </cell>
          <cell r="T18">
            <v>0</v>
          </cell>
        </row>
        <row r="19">
          <cell r="S19">
            <v>0</v>
          </cell>
          <cell r="T19">
            <v>0</v>
          </cell>
        </row>
        <row r="22">
          <cell r="S22">
            <v>0</v>
          </cell>
          <cell r="T22">
            <v>0</v>
          </cell>
        </row>
        <row r="26">
          <cell r="S26">
            <v>0</v>
          </cell>
          <cell r="T26">
            <v>0</v>
          </cell>
        </row>
        <row r="27">
          <cell r="S27">
            <v>0</v>
          </cell>
          <cell r="T27">
            <v>0</v>
          </cell>
        </row>
        <row r="28">
          <cell r="S28">
            <v>0</v>
          </cell>
          <cell r="T28">
            <v>0</v>
          </cell>
        </row>
        <row r="31">
          <cell r="S31">
            <v>0</v>
          </cell>
          <cell r="T31">
            <v>0</v>
          </cell>
        </row>
        <row r="32">
          <cell r="S32">
            <v>0</v>
          </cell>
          <cell r="T32">
            <v>0</v>
          </cell>
        </row>
        <row r="35">
          <cell r="S35">
            <v>0</v>
          </cell>
          <cell r="T35">
            <v>0</v>
          </cell>
        </row>
        <row r="36">
          <cell r="S36">
            <v>0</v>
          </cell>
          <cell r="T36">
            <v>0</v>
          </cell>
        </row>
        <row r="37">
          <cell r="S37">
            <v>0</v>
          </cell>
          <cell r="T37">
            <v>0</v>
          </cell>
        </row>
        <row r="38">
          <cell r="S38">
            <v>0</v>
          </cell>
          <cell r="T38">
            <v>0</v>
          </cell>
        </row>
        <row r="42">
          <cell r="S42">
            <v>0</v>
          </cell>
          <cell r="T42">
            <v>0</v>
          </cell>
        </row>
        <row r="43">
          <cell r="S43">
            <v>0</v>
          </cell>
          <cell r="T43">
            <v>0</v>
          </cell>
        </row>
        <row r="47">
          <cell r="S47">
            <v>0</v>
          </cell>
          <cell r="T47">
            <v>0</v>
          </cell>
        </row>
      </sheetData>
      <sheetData sheetId="16">
        <row r="9">
          <cell r="S9">
            <v>0</v>
          </cell>
          <cell r="T9">
            <v>0</v>
          </cell>
        </row>
        <row r="14">
          <cell r="S14">
            <v>0</v>
          </cell>
          <cell r="T14">
            <v>0</v>
          </cell>
        </row>
        <row r="15">
          <cell r="S15">
            <v>0</v>
          </cell>
          <cell r="T15">
            <v>0</v>
          </cell>
        </row>
        <row r="18">
          <cell r="S18">
            <v>0</v>
          </cell>
          <cell r="T18">
            <v>0</v>
          </cell>
        </row>
        <row r="19">
          <cell r="S19">
            <v>0</v>
          </cell>
          <cell r="T19">
            <v>0</v>
          </cell>
        </row>
        <row r="22">
          <cell r="S22">
            <v>0</v>
          </cell>
          <cell r="T22">
            <v>0</v>
          </cell>
        </row>
        <row r="26">
          <cell r="S26">
            <v>0</v>
          </cell>
          <cell r="T26">
            <v>0</v>
          </cell>
        </row>
        <row r="27">
          <cell r="S27">
            <v>0</v>
          </cell>
          <cell r="T27">
            <v>0</v>
          </cell>
        </row>
        <row r="28">
          <cell r="S28">
            <v>0</v>
          </cell>
          <cell r="T28">
            <v>0</v>
          </cell>
        </row>
        <row r="31">
          <cell r="S31">
            <v>0</v>
          </cell>
          <cell r="T31">
            <v>0</v>
          </cell>
        </row>
        <row r="32">
          <cell r="S32">
            <v>0</v>
          </cell>
          <cell r="T32">
            <v>0</v>
          </cell>
        </row>
        <row r="35">
          <cell r="S35">
            <v>0</v>
          </cell>
          <cell r="T35">
            <v>0</v>
          </cell>
        </row>
        <row r="36">
          <cell r="S36">
            <v>0</v>
          </cell>
          <cell r="T36">
            <v>0</v>
          </cell>
        </row>
        <row r="37">
          <cell r="S37">
            <v>0</v>
          </cell>
          <cell r="T37">
            <v>0</v>
          </cell>
        </row>
        <row r="38">
          <cell r="S38">
            <v>0</v>
          </cell>
          <cell r="T38">
            <v>0</v>
          </cell>
        </row>
        <row r="42">
          <cell r="S42">
            <v>0</v>
          </cell>
          <cell r="T42">
            <v>0</v>
          </cell>
        </row>
        <row r="43">
          <cell r="S43">
            <v>0</v>
          </cell>
          <cell r="T43">
            <v>0</v>
          </cell>
        </row>
        <row r="47">
          <cell r="S47">
            <v>0</v>
          </cell>
          <cell r="T47">
            <v>0</v>
          </cell>
        </row>
      </sheetData>
      <sheetData sheetId="17">
        <row r="9">
          <cell r="S9">
            <v>0</v>
          </cell>
          <cell r="T9">
            <v>0</v>
          </cell>
        </row>
        <row r="14">
          <cell r="S14">
            <v>0</v>
          </cell>
          <cell r="T14">
            <v>0</v>
          </cell>
        </row>
        <row r="15">
          <cell r="S15">
            <v>0</v>
          </cell>
          <cell r="T15">
            <v>0</v>
          </cell>
        </row>
        <row r="18">
          <cell r="S18">
            <v>0</v>
          </cell>
          <cell r="T18">
            <v>0</v>
          </cell>
        </row>
        <row r="19">
          <cell r="S19">
            <v>0</v>
          </cell>
          <cell r="T19">
            <v>0</v>
          </cell>
        </row>
        <row r="22">
          <cell r="S22">
            <v>0</v>
          </cell>
          <cell r="T22">
            <v>0</v>
          </cell>
        </row>
        <row r="26">
          <cell r="S26">
            <v>0</v>
          </cell>
          <cell r="T26">
            <v>0</v>
          </cell>
        </row>
        <row r="27">
          <cell r="S27">
            <v>0</v>
          </cell>
          <cell r="T27">
            <v>0</v>
          </cell>
        </row>
        <row r="28">
          <cell r="S28">
            <v>0</v>
          </cell>
          <cell r="T28">
            <v>0</v>
          </cell>
        </row>
        <row r="31">
          <cell r="S31">
            <v>0</v>
          </cell>
          <cell r="T31">
            <v>0</v>
          </cell>
        </row>
        <row r="32">
          <cell r="S32">
            <v>0</v>
          </cell>
          <cell r="T32">
            <v>0</v>
          </cell>
        </row>
        <row r="35">
          <cell r="S35">
            <v>0</v>
          </cell>
          <cell r="T35">
            <v>0</v>
          </cell>
        </row>
        <row r="36">
          <cell r="S36">
            <v>0</v>
          </cell>
          <cell r="T36">
            <v>0</v>
          </cell>
        </row>
        <row r="37">
          <cell r="S37">
            <v>0</v>
          </cell>
          <cell r="T37">
            <v>0</v>
          </cell>
        </row>
        <row r="38">
          <cell r="S38">
            <v>0</v>
          </cell>
          <cell r="T38">
            <v>0</v>
          </cell>
        </row>
        <row r="42">
          <cell r="S42">
            <v>0</v>
          </cell>
          <cell r="T42">
            <v>0</v>
          </cell>
        </row>
        <row r="43">
          <cell r="S43">
            <v>0</v>
          </cell>
          <cell r="T43">
            <v>0</v>
          </cell>
        </row>
        <row r="47">
          <cell r="S47">
            <v>0</v>
          </cell>
          <cell r="T4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CV25"/>
  <sheetViews>
    <sheetView tabSelected="1" zoomScale="85" zoomScaleNormal="85" workbookViewId="0">
      <pane xSplit="2" ySplit="6" topLeftCell="N7" activePane="bottomRight" state="frozen"/>
      <selection pane="topRight" activeCell="C1" sqref="C1"/>
      <selection pane="bottomLeft" activeCell="A6" sqref="A6"/>
      <selection pane="bottomRight" activeCell="B7" sqref="B7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7" width="12.7109375" style="25" customWidth="1"/>
    <col min="8" max="10" width="12.7109375" style="25" customWidth="1" outlineLevel="1"/>
    <col min="11" max="11" width="15.140625" style="25" customWidth="1"/>
    <col min="12" max="12" width="12.7109375" style="25" customWidth="1"/>
    <col min="13" max="15" width="12.7109375" style="25" customWidth="1" outlineLevel="1"/>
    <col min="16" max="16" width="15.140625" style="25" customWidth="1"/>
    <col min="17" max="17" width="12.7109375" style="25" customWidth="1"/>
    <col min="18" max="20" width="12.7109375" style="25" customWidth="1" outlineLevel="1"/>
    <col min="21" max="21" width="15.140625" style="25" customWidth="1"/>
    <col min="22" max="24" width="15.140625" style="25" customWidth="1" outlineLevel="1"/>
    <col min="25" max="25" width="12.7109375" style="25" customWidth="1"/>
    <col min="26" max="28" width="12.7109375" style="25" customWidth="1" outlineLevel="1"/>
    <col min="29" max="29" width="15.140625" style="25" customWidth="1"/>
    <col min="30" max="30" width="12.7109375" style="25" customWidth="1"/>
    <col min="31" max="33" width="12.7109375" style="25" customWidth="1" outlineLevel="1"/>
    <col min="34" max="34" width="15.140625" style="25" customWidth="1"/>
    <col min="35" max="35" width="12.7109375" style="25" customWidth="1"/>
    <col min="36" max="38" width="12.7109375" style="25" customWidth="1" outlineLevel="1"/>
    <col min="39" max="39" width="15.140625" style="25" customWidth="1"/>
    <col min="40" max="40" width="12.7109375" style="25" customWidth="1"/>
    <col min="41" max="43" width="12.7109375" style="25" customWidth="1" outlineLevel="1"/>
    <col min="44" max="44" width="15.140625" style="25" customWidth="1"/>
    <col min="45" max="45" width="12.7109375" style="25" customWidth="1"/>
    <col min="46" max="48" width="12.7109375" style="25" customWidth="1" outlineLevel="1"/>
    <col min="49" max="49" width="15.140625" style="25" customWidth="1"/>
    <col min="50" max="50" width="12.7109375" style="25" customWidth="1"/>
    <col min="51" max="53" width="12.7109375" style="25" customWidth="1" outlineLevel="1"/>
    <col min="54" max="54" width="15.140625" style="25" customWidth="1"/>
    <col min="55" max="55" width="12.7109375" style="25" customWidth="1"/>
    <col min="56" max="58" width="12.7109375" style="25" customWidth="1" outlineLevel="1"/>
    <col min="59" max="59" width="15.140625" style="25" customWidth="1"/>
    <col min="60" max="60" width="12.7109375" style="25" customWidth="1"/>
    <col min="61" max="63" width="12.7109375" style="25" customWidth="1" outlineLevel="1"/>
    <col min="64" max="64" width="15.140625" style="25" customWidth="1"/>
    <col min="65" max="65" width="12.7109375" style="25" customWidth="1"/>
    <col min="66" max="68" width="12.7109375" style="25" customWidth="1" outlineLevel="1"/>
    <col min="69" max="69" width="15.140625" style="25" customWidth="1"/>
    <col min="70" max="70" width="12.7109375" style="25" customWidth="1"/>
    <col min="71" max="73" width="12.7109375" style="25" customWidth="1" outlineLevel="1"/>
    <col min="74" max="74" width="15.140625" style="25" customWidth="1"/>
    <col min="75" max="75" width="12.7109375" style="25" customWidth="1"/>
    <col min="76" max="78" width="12.7109375" style="25" customWidth="1" outlineLevel="1"/>
    <col min="79" max="79" width="15.140625" style="25" customWidth="1"/>
    <col min="80" max="80" width="12.7109375" style="25" customWidth="1"/>
    <col min="81" max="83" width="12.7109375" style="25" customWidth="1" outlineLevel="1"/>
    <col min="84" max="84" width="15.140625" style="25" customWidth="1"/>
    <col min="85" max="85" width="12.7109375" style="25" customWidth="1"/>
    <col min="86" max="88" width="12.7109375" style="25" customWidth="1" outlineLevel="1"/>
    <col min="89" max="89" width="15.140625" style="25" customWidth="1"/>
    <col min="90" max="90" width="12.7109375" style="25" customWidth="1"/>
    <col min="91" max="93" width="12.7109375" style="25" customWidth="1" outlineLevel="1"/>
    <col min="94" max="94" width="15.140625" style="25" customWidth="1"/>
    <col min="95" max="95" width="12.7109375" style="25" customWidth="1"/>
    <col min="96" max="98" width="12.7109375" style="25" customWidth="1" outlineLevel="1"/>
    <col min="99" max="99" width="15.140625" style="25" customWidth="1"/>
    <col min="100" max="100" width="12.7109375" style="25" customWidth="1"/>
    <col min="101" max="16384" width="9.140625" style="25"/>
  </cols>
  <sheetData>
    <row r="1" spans="1:100" s="20" customFormat="1" ht="28.5" customHeight="1" x14ac:dyDescent="0.2">
      <c r="A1" s="15" t="s">
        <v>43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</row>
    <row r="2" spans="1:100" s="20" customFormat="1" ht="18" customHeight="1" x14ac:dyDescent="0.2">
      <c r="A2" s="21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</row>
    <row r="3" spans="1:100" s="22" customFormat="1" ht="18" customHeight="1" x14ac:dyDescent="0.2">
      <c r="A3" s="6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</row>
    <row r="4" spans="1:100" s="22" customFormat="1" ht="89.25" customHeight="1" x14ac:dyDescent="0.2">
      <c r="A4" s="98" t="s">
        <v>0</v>
      </c>
      <c r="B4" s="98" t="s">
        <v>2</v>
      </c>
      <c r="C4" s="95" t="s">
        <v>3</v>
      </c>
      <c r="D4" s="96"/>
      <c r="E4" s="96"/>
      <c r="F4" s="96"/>
      <c r="G4" s="97"/>
      <c r="H4" s="95" t="s">
        <v>27</v>
      </c>
      <c r="I4" s="96"/>
      <c r="J4" s="96"/>
      <c r="K4" s="96"/>
      <c r="L4" s="97"/>
      <c r="M4" s="95" t="s">
        <v>34</v>
      </c>
      <c r="N4" s="96"/>
      <c r="O4" s="96"/>
      <c r="P4" s="96"/>
      <c r="Q4" s="97"/>
      <c r="R4" s="95" t="s">
        <v>6</v>
      </c>
      <c r="S4" s="96"/>
      <c r="T4" s="96"/>
      <c r="U4" s="96"/>
      <c r="V4" s="96"/>
      <c r="W4" s="96"/>
      <c r="X4" s="96"/>
      <c r="Y4" s="97"/>
      <c r="Z4" s="95" t="s">
        <v>35</v>
      </c>
      <c r="AA4" s="96"/>
      <c r="AB4" s="96"/>
      <c r="AC4" s="96"/>
      <c r="AD4" s="97"/>
      <c r="AE4" s="95" t="s">
        <v>7</v>
      </c>
      <c r="AF4" s="96"/>
      <c r="AG4" s="96"/>
      <c r="AH4" s="96"/>
      <c r="AI4" s="97"/>
      <c r="AJ4" s="95" t="s">
        <v>8</v>
      </c>
      <c r="AK4" s="96"/>
      <c r="AL4" s="96"/>
      <c r="AM4" s="96"/>
      <c r="AN4" s="97"/>
      <c r="AO4" s="95" t="s">
        <v>28</v>
      </c>
      <c r="AP4" s="96"/>
      <c r="AQ4" s="96"/>
      <c r="AR4" s="96"/>
      <c r="AS4" s="97"/>
      <c r="AT4" s="95" t="s">
        <v>38</v>
      </c>
      <c r="AU4" s="96"/>
      <c r="AV4" s="96"/>
      <c r="AW4" s="96"/>
      <c r="AX4" s="97"/>
      <c r="AY4" s="95" t="s">
        <v>29</v>
      </c>
      <c r="AZ4" s="96"/>
      <c r="BA4" s="96"/>
      <c r="BB4" s="96"/>
      <c r="BC4" s="97"/>
      <c r="BD4" s="95" t="s">
        <v>30</v>
      </c>
      <c r="BE4" s="96"/>
      <c r="BF4" s="96"/>
      <c r="BG4" s="96"/>
      <c r="BH4" s="97"/>
      <c r="BI4" s="95" t="s">
        <v>9</v>
      </c>
      <c r="BJ4" s="96"/>
      <c r="BK4" s="96"/>
      <c r="BL4" s="96"/>
      <c r="BM4" s="97"/>
      <c r="BN4" s="95" t="s">
        <v>33</v>
      </c>
      <c r="BO4" s="96"/>
      <c r="BP4" s="96"/>
      <c r="BQ4" s="96"/>
      <c r="BR4" s="97"/>
      <c r="BS4" s="95" t="s">
        <v>10</v>
      </c>
      <c r="BT4" s="96"/>
      <c r="BU4" s="96"/>
      <c r="BV4" s="96"/>
      <c r="BW4" s="97"/>
      <c r="BX4" s="95" t="s">
        <v>11</v>
      </c>
      <c r="BY4" s="96"/>
      <c r="BZ4" s="96"/>
      <c r="CA4" s="96"/>
      <c r="CB4" s="97"/>
      <c r="CC4" s="95" t="s">
        <v>12</v>
      </c>
      <c r="CD4" s="96"/>
      <c r="CE4" s="96"/>
      <c r="CF4" s="96"/>
      <c r="CG4" s="97"/>
      <c r="CH4" s="95" t="s">
        <v>32</v>
      </c>
      <c r="CI4" s="96"/>
      <c r="CJ4" s="96"/>
      <c r="CK4" s="96"/>
      <c r="CL4" s="97"/>
      <c r="CM4" s="95" t="s">
        <v>13</v>
      </c>
      <c r="CN4" s="96"/>
      <c r="CO4" s="96"/>
      <c r="CP4" s="96"/>
      <c r="CQ4" s="97"/>
      <c r="CR4" s="95" t="s">
        <v>14</v>
      </c>
      <c r="CS4" s="96"/>
      <c r="CT4" s="96"/>
      <c r="CU4" s="96"/>
      <c r="CV4" s="97"/>
    </row>
    <row r="5" spans="1:100" s="22" customFormat="1" ht="42" customHeight="1" x14ac:dyDescent="0.2">
      <c r="A5" s="99"/>
      <c r="B5" s="99"/>
      <c r="C5" s="94" t="s">
        <v>44</v>
      </c>
      <c r="D5" s="94"/>
      <c r="E5" s="94"/>
      <c r="F5" s="94"/>
      <c r="G5" s="68" t="s">
        <v>45</v>
      </c>
      <c r="H5" s="94" t="s">
        <v>44</v>
      </c>
      <c r="I5" s="94"/>
      <c r="J5" s="94"/>
      <c r="K5" s="94"/>
      <c r="L5" s="68" t="s">
        <v>45</v>
      </c>
      <c r="M5" s="94" t="s">
        <v>44</v>
      </c>
      <c r="N5" s="94"/>
      <c r="O5" s="94"/>
      <c r="P5" s="94"/>
      <c r="Q5" s="68" t="s">
        <v>45</v>
      </c>
      <c r="R5" s="94" t="s">
        <v>44</v>
      </c>
      <c r="S5" s="94"/>
      <c r="T5" s="94"/>
      <c r="U5" s="94"/>
      <c r="V5" s="101" t="s">
        <v>45</v>
      </c>
      <c r="W5" s="102"/>
      <c r="X5" s="102"/>
      <c r="Y5" s="103"/>
      <c r="Z5" s="94" t="s">
        <v>44</v>
      </c>
      <c r="AA5" s="94"/>
      <c r="AB5" s="94"/>
      <c r="AC5" s="94"/>
      <c r="AD5" s="68" t="s">
        <v>45</v>
      </c>
      <c r="AE5" s="94" t="s">
        <v>44</v>
      </c>
      <c r="AF5" s="94"/>
      <c r="AG5" s="94"/>
      <c r="AH5" s="94"/>
      <c r="AI5" s="68" t="s">
        <v>45</v>
      </c>
      <c r="AJ5" s="94" t="s">
        <v>44</v>
      </c>
      <c r="AK5" s="94"/>
      <c r="AL5" s="94"/>
      <c r="AM5" s="94"/>
      <c r="AN5" s="68" t="s">
        <v>45</v>
      </c>
      <c r="AO5" s="94" t="s">
        <v>44</v>
      </c>
      <c r="AP5" s="94"/>
      <c r="AQ5" s="94"/>
      <c r="AR5" s="94"/>
      <c r="AS5" s="68" t="s">
        <v>45</v>
      </c>
      <c r="AT5" s="94" t="s">
        <v>44</v>
      </c>
      <c r="AU5" s="94"/>
      <c r="AV5" s="94"/>
      <c r="AW5" s="94"/>
      <c r="AX5" s="68" t="s">
        <v>45</v>
      </c>
      <c r="AY5" s="94" t="s">
        <v>44</v>
      </c>
      <c r="AZ5" s="94"/>
      <c r="BA5" s="94"/>
      <c r="BB5" s="94"/>
      <c r="BC5" s="68" t="s">
        <v>45</v>
      </c>
      <c r="BD5" s="94" t="s">
        <v>44</v>
      </c>
      <c r="BE5" s="94"/>
      <c r="BF5" s="94"/>
      <c r="BG5" s="94"/>
      <c r="BH5" s="68" t="s">
        <v>45</v>
      </c>
      <c r="BI5" s="94" t="s">
        <v>44</v>
      </c>
      <c r="BJ5" s="94"/>
      <c r="BK5" s="94"/>
      <c r="BL5" s="94"/>
      <c r="BM5" s="68" t="s">
        <v>45</v>
      </c>
      <c r="BN5" s="94" t="s">
        <v>44</v>
      </c>
      <c r="BO5" s="94"/>
      <c r="BP5" s="94"/>
      <c r="BQ5" s="94"/>
      <c r="BR5" s="68" t="s">
        <v>45</v>
      </c>
      <c r="BS5" s="94" t="s">
        <v>44</v>
      </c>
      <c r="BT5" s="94"/>
      <c r="BU5" s="94"/>
      <c r="BV5" s="94"/>
      <c r="BW5" s="68" t="s">
        <v>45</v>
      </c>
      <c r="BX5" s="94" t="s">
        <v>44</v>
      </c>
      <c r="BY5" s="94"/>
      <c r="BZ5" s="94"/>
      <c r="CA5" s="94"/>
      <c r="CB5" s="68" t="s">
        <v>45</v>
      </c>
      <c r="CC5" s="94" t="s">
        <v>44</v>
      </c>
      <c r="CD5" s="94"/>
      <c r="CE5" s="94"/>
      <c r="CF5" s="94"/>
      <c r="CG5" s="68" t="s">
        <v>45</v>
      </c>
      <c r="CH5" s="94" t="s">
        <v>44</v>
      </c>
      <c r="CI5" s="94"/>
      <c r="CJ5" s="94"/>
      <c r="CK5" s="94"/>
      <c r="CL5" s="68" t="s">
        <v>45</v>
      </c>
      <c r="CM5" s="94" t="s">
        <v>44</v>
      </c>
      <c r="CN5" s="94"/>
      <c r="CO5" s="94"/>
      <c r="CP5" s="94"/>
      <c r="CQ5" s="68" t="s">
        <v>45</v>
      </c>
      <c r="CR5" s="94" t="s">
        <v>44</v>
      </c>
      <c r="CS5" s="94"/>
      <c r="CT5" s="94"/>
      <c r="CU5" s="94"/>
      <c r="CV5" s="68" t="s">
        <v>45</v>
      </c>
    </row>
    <row r="6" spans="1:100" s="70" customFormat="1" ht="45" x14ac:dyDescent="0.2">
      <c r="A6" s="100"/>
      <c r="B6" s="100"/>
      <c r="C6" s="71" t="s">
        <v>51</v>
      </c>
      <c r="D6" s="71" t="s">
        <v>52</v>
      </c>
      <c r="E6" s="71" t="s">
        <v>53</v>
      </c>
      <c r="F6" s="71" t="s">
        <v>14</v>
      </c>
      <c r="G6" s="71" t="s">
        <v>14</v>
      </c>
      <c r="H6" s="71" t="s">
        <v>51</v>
      </c>
      <c r="I6" s="71" t="s">
        <v>52</v>
      </c>
      <c r="J6" s="71" t="s">
        <v>53</v>
      </c>
      <c r="K6" s="71" t="s">
        <v>14</v>
      </c>
      <c r="L6" s="71" t="s">
        <v>14</v>
      </c>
      <c r="M6" s="71" t="s">
        <v>51</v>
      </c>
      <c r="N6" s="71" t="s">
        <v>52</v>
      </c>
      <c r="O6" s="71" t="s">
        <v>53</v>
      </c>
      <c r="P6" s="71" t="s">
        <v>14</v>
      </c>
      <c r="Q6" s="71" t="s">
        <v>14</v>
      </c>
      <c r="R6" s="71" t="s">
        <v>51</v>
      </c>
      <c r="S6" s="71" t="s">
        <v>52</v>
      </c>
      <c r="T6" s="71" t="s">
        <v>53</v>
      </c>
      <c r="U6" s="71" t="s">
        <v>14</v>
      </c>
      <c r="V6" s="71" t="s">
        <v>51</v>
      </c>
      <c r="W6" s="71" t="s">
        <v>52</v>
      </c>
      <c r="X6" s="71" t="s">
        <v>53</v>
      </c>
      <c r="Y6" s="71" t="s">
        <v>14</v>
      </c>
      <c r="Z6" s="71" t="s">
        <v>51</v>
      </c>
      <c r="AA6" s="71" t="s">
        <v>52</v>
      </c>
      <c r="AB6" s="71" t="s">
        <v>53</v>
      </c>
      <c r="AC6" s="71" t="s">
        <v>14</v>
      </c>
      <c r="AD6" s="71" t="s">
        <v>14</v>
      </c>
      <c r="AE6" s="71" t="s">
        <v>51</v>
      </c>
      <c r="AF6" s="71" t="s">
        <v>52</v>
      </c>
      <c r="AG6" s="71" t="s">
        <v>53</v>
      </c>
      <c r="AH6" s="71" t="s">
        <v>14</v>
      </c>
      <c r="AI6" s="71" t="s">
        <v>14</v>
      </c>
      <c r="AJ6" s="71" t="s">
        <v>51</v>
      </c>
      <c r="AK6" s="71" t="s">
        <v>52</v>
      </c>
      <c r="AL6" s="71" t="s">
        <v>53</v>
      </c>
      <c r="AM6" s="71" t="s">
        <v>14</v>
      </c>
      <c r="AN6" s="71" t="s">
        <v>14</v>
      </c>
      <c r="AO6" s="71" t="s">
        <v>51</v>
      </c>
      <c r="AP6" s="71" t="s">
        <v>52</v>
      </c>
      <c r="AQ6" s="71" t="s">
        <v>53</v>
      </c>
      <c r="AR6" s="71" t="s">
        <v>14</v>
      </c>
      <c r="AS6" s="71" t="s">
        <v>14</v>
      </c>
      <c r="AT6" s="71" t="s">
        <v>51</v>
      </c>
      <c r="AU6" s="71" t="s">
        <v>52</v>
      </c>
      <c r="AV6" s="71" t="s">
        <v>53</v>
      </c>
      <c r="AW6" s="71" t="s">
        <v>14</v>
      </c>
      <c r="AX6" s="71" t="s">
        <v>14</v>
      </c>
      <c r="AY6" s="71" t="s">
        <v>51</v>
      </c>
      <c r="AZ6" s="71" t="s">
        <v>52</v>
      </c>
      <c r="BA6" s="71" t="s">
        <v>53</v>
      </c>
      <c r="BB6" s="71" t="s">
        <v>14</v>
      </c>
      <c r="BC6" s="71" t="s">
        <v>14</v>
      </c>
      <c r="BD6" s="71" t="s">
        <v>51</v>
      </c>
      <c r="BE6" s="71" t="s">
        <v>52</v>
      </c>
      <c r="BF6" s="71" t="s">
        <v>53</v>
      </c>
      <c r="BG6" s="71" t="s">
        <v>14</v>
      </c>
      <c r="BH6" s="71" t="s">
        <v>14</v>
      </c>
      <c r="BI6" s="71" t="s">
        <v>51</v>
      </c>
      <c r="BJ6" s="71" t="s">
        <v>52</v>
      </c>
      <c r="BK6" s="71" t="s">
        <v>53</v>
      </c>
      <c r="BL6" s="71" t="s">
        <v>14</v>
      </c>
      <c r="BM6" s="71" t="s">
        <v>14</v>
      </c>
      <c r="BN6" s="71" t="s">
        <v>51</v>
      </c>
      <c r="BO6" s="71" t="s">
        <v>52</v>
      </c>
      <c r="BP6" s="71" t="s">
        <v>53</v>
      </c>
      <c r="BQ6" s="71" t="s">
        <v>14</v>
      </c>
      <c r="BR6" s="71" t="s">
        <v>14</v>
      </c>
      <c r="BS6" s="71" t="s">
        <v>51</v>
      </c>
      <c r="BT6" s="71" t="s">
        <v>52</v>
      </c>
      <c r="BU6" s="71" t="s">
        <v>53</v>
      </c>
      <c r="BV6" s="71" t="s">
        <v>14</v>
      </c>
      <c r="BW6" s="71" t="s">
        <v>14</v>
      </c>
      <c r="BX6" s="71" t="s">
        <v>51</v>
      </c>
      <c r="BY6" s="71" t="s">
        <v>52</v>
      </c>
      <c r="BZ6" s="71" t="s">
        <v>53</v>
      </c>
      <c r="CA6" s="71" t="s">
        <v>14</v>
      </c>
      <c r="CB6" s="71" t="s">
        <v>14</v>
      </c>
      <c r="CC6" s="71" t="s">
        <v>51</v>
      </c>
      <c r="CD6" s="71" t="s">
        <v>52</v>
      </c>
      <c r="CE6" s="71" t="s">
        <v>53</v>
      </c>
      <c r="CF6" s="71" t="s">
        <v>14</v>
      </c>
      <c r="CG6" s="71" t="s">
        <v>14</v>
      </c>
      <c r="CH6" s="71" t="s">
        <v>51</v>
      </c>
      <c r="CI6" s="71" t="s">
        <v>52</v>
      </c>
      <c r="CJ6" s="71" t="s">
        <v>53</v>
      </c>
      <c r="CK6" s="71" t="s">
        <v>14</v>
      </c>
      <c r="CL6" s="71" t="s">
        <v>14</v>
      </c>
      <c r="CM6" s="71" t="s">
        <v>51</v>
      </c>
      <c r="CN6" s="71" t="s">
        <v>52</v>
      </c>
      <c r="CO6" s="71" t="s">
        <v>53</v>
      </c>
      <c r="CP6" s="71" t="s">
        <v>14</v>
      </c>
      <c r="CQ6" s="71" t="s">
        <v>14</v>
      </c>
      <c r="CR6" s="71" t="s">
        <v>51</v>
      </c>
      <c r="CS6" s="71" t="s">
        <v>52</v>
      </c>
      <c r="CT6" s="71" t="s">
        <v>53</v>
      </c>
      <c r="CU6" s="71" t="s">
        <v>14</v>
      </c>
      <c r="CV6" s="71" t="s">
        <v>14</v>
      </c>
    </row>
    <row r="7" spans="1:100" s="22" customFormat="1" ht="24.95" customHeight="1" x14ac:dyDescent="0.2">
      <c r="A7" s="53">
        <v>1</v>
      </c>
      <c r="B7" s="54" t="s">
        <v>79</v>
      </c>
      <c r="C7" s="72">
        <v>1957</v>
      </c>
      <c r="D7" s="72">
        <v>0</v>
      </c>
      <c r="E7" s="72">
        <v>81010</v>
      </c>
      <c r="F7" s="72">
        <v>82967</v>
      </c>
      <c r="G7" s="72">
        <v>84820</v>
      </c>
      <c r="H7" s="72">
        <v>5873</v>
      </c>
      <c r="I7" s="72">
        <v>305</v>
      </c>
      <c r="J7" s="72">
        <v>81411</v>
      </c>
      <c r="K7" s="72">
        <v>87589</v>
      </c>
      <c r="L7" s="72">
        <v>91103</v>
      </c>
      <c r="M7" s="72">
        <v>4970</v>
      </c>
      <c r="N7" s="72">
        <v>29</v>
      </c>
      <c r="O7" s="72">
        <v>1385</v>
      </c>
      <c r="P7" s="72">
        <v>6384</v>
      </c>
      <c r="Q7" s="72">
        <v>13200</v>
      </c>
      <c r="R7" s="72">
        <v>8482</v>
      </c>
      <c r="S7" s="72">
        <v>36</v>
      </c>
      <c r="T7" s="72">
        <v>84353</v>
      </c>
      <c r="U7" s="72">
        <v>92871</v>
      </c>
      <c r="V7" s="72">
        <v>18019</v>
      </c>
      <c r="W7" s="72">
        <v>789</v>
      </c>
      <c r="X7" s="72">
        <v>83033</v>
      </c>
      <c r="Y7" s="72">
        <v>101841</v>
      </c>
      <c r="Z7" s="72">
        <v>164</v>
      </c>
      <c r="AA7" s="72">
        <v>53</v>
      </c>
      <c r="AB7" s="72">
        <v>1086</v>
      </c>
      <c r="AC7" s="72">
        <v>1303</v>
      </c>
      <c r="AD7" s="72">
        <v>1618</v>
      </c>
      <c r="AE7" s="72">
        <v>184</v>
      </c>
      <c r="AF7" s="72">
        <v>52</v>
      </c>
      <c r="AG7" s="72">
        <v>1086</v>
      </c>
      <c r="AH7" s="72">
        <v>1322</v>
      </c>
      <c r="AI7" s="72">
        <v>1631</v>
      </c>
      <c r="AJ7" s="72">
        <v>0</v>
      </c>
      <c r="AK7" s="72">
        <v>0</v>
      </c>
      <c r="AL7" s="72">
        <v>0</v>
      </c>
      <c r="AM7" s="72">
        <v>0</v>
      </c>
      <c r="AN7" s="72">
        <v>0</v>
      </c>
      <c r="AO7" s="72">
        <v>0</v>
      </c>
      <c r="AP7" s="72">
        <v>0</v>
      </c>
      <c r="AQ7" s="72">
        <v>0</v>
      </c>
      <c r="AR7" s="72">
        <v>0</v>
      </c>
      <c r="AS7" s="72">
        <v>0</v>
      </c>
      <c r="AT7" s="72">
        <v>0</v>
      </c>
      <c r="AU7" s="72">
        <v>0</v>
      </c>
      <c r="AV7" s="72">
        <v>0</v>
      </c>
      <c r="AW7" s="72">
        <v>0</v>
      </c>
      <c r="AX7" s="72">
        <v>0</v>
      </c>
      <c r="AY7" s="72">
        <v>0</v>
      </c>
      <c r="AZ7" s="72">
        <v>0</v>
      </c>
      <c r="BA7" s="72">
        <v>0</v>
      </c>
      <c r="BB7" s="72">
        <v>0</v>
      </c>
      <c r="BC7" s="72">
        <v>0</v>
      </c>
      <c r="BD7" s="72">
        <v>0</v>
      </c>
      <c r="BE7" s="72">
        <v>0</v>
      </c>
      <c r="BF7" s="72">
        <v>0</v>
      </c>
      <c r="BG7" s="72">
        <v>0</v>
      </c>
      <c r="BH7" s="72">
        <v>0</v>
      </c>
      <c r="BI7" s="72">
        <v>0</v>
      </c>
      <c r="BJ7" s="72">
        <v>0</v>
      </c>
      <c r="BK7" s="72">
        <v>0</v>
      </c>
      <c r="BL7" s="72">
        <v>0</v>
      </c>
      <c r="BM7" s="72">
        <v>0</v>
      </c>
      <c r="BN7" s="72">
        <v>0</v>
      </c>
      <c r="BO7" s="72">
        <v>0</v>
      </c>
      <c r="BP7" s="72">
        <v>0</v>
      </c>
      <c r="BQ7" s="72">
        <v>0</v>
      </c>
      <c r="BR7" s="72">
        <v>0</v>
      </c>
      <c r="BS7" s="72">
        <v>0</v>
      </c>
      <c r="BT7" s="72">
        <v>0</v>
      </c>
      <c r="BU7" s="72">
        <v>0</v>
      </c>
      <c r="BV7" s="72">
        <v>0</v>
      </c>
      <c r="BW7" s="72">
        <v>0</v>
      </c>
      <c r="BX7" s="72">
        <v>0</v>
      </c>
      <c r="BY7" s="72">
        <v>0</v>
      </c>
      <c r="BZ7" s="72">
        <v>0</v>
      </c>
      <c r="CA7" s="72">
        <v>0</v>
      </c>
      <c r="CB7" s="72">
        <v>1</v>
      </c>
      <c r="CC7" s="72">
        <v>0</v>
      </c>
      <c r="CD7" s="72">
        <v>0</v>
      </c>
      <c r="CE7" s="72">
        <v>0</v>
      </c>
      <c r="CF7" s="72">
        <v>0</v>
      </c>
      <c r="CG7" s="72">
        <v>0</v>
      </c>
      <c r="CH7" s="72">
        <v>1</v>
      </c>
      <c r="CI7" s="72">
        <v>0</v>
      </c>
      <c r="CJ7" s="72">
        <v>0</v>
      </c>
      <c r="CK7" s="72">
        <v>1</v>
      </c>
      <c r="CL7" s="72">
        <v>1</v>
      </c>
      <c r="CM7" s="72">
        <v>0</v>
      </c>
      <c r="CN7" s="72">
        <v>0</v>
      </c>
      <c r="CO7" s="72">
        <v>0</v>
      </c>
      <c r="CP7" s="72">
        <v>0</v>
      </c>
      <c r="CQ7" s="72">
        <v>0</v>
      </c>
      <c r="CR7" s="72">
        <f t="shared" ref="CR7:CR20" si="0">C7+H7+M7+R7+Z7+AE7+AJ7+AO7+AT7+AY7+BD7+BI7+BN7+BS7+BX7+CC7+CH7+CM7</f>
        <v>21631</v>
      </c>
      <c r="CS7" s="72">
        <f t="shared" ref="CS7:CS20" si="1">D7+I7+N7+S7+AA7+AF7+AK7+AP7+AU7+AZ7+BE7+BJ7+BO7+BT7+BY7+CD7+CI7+CN7</f>
        <v>475</v>
      </c>
      <c r="CT7" s="72">
        <f t="shared" ref="CT7:CT20" si="2">E7+J7+O7+T7+AB7+AG7+AL7+AQ7+AV7+BA7+BF7+BK7+BP7+BU7+BZ7+CE7+CJ7+CO7</f>
        <v>250331</v>
      </c>
      <c r="CU7" s="72">
        <f t="shared" ref="CU7:CU20" si="3">F7+K7+P7+U7+AC7+AH7+AM7+AR7+AW7+BB7+BG7+BL7+BQ7+BV7+CA7+CF7+CK7+CP7</f>
        <v>272437</v>
      </c>
      <c r="CV7" s="72">
        <f t="shared" ref="CV7:CV20" si="4">G7+L7+Q7+Y7+AD7+AI7+AN7+AS7+AX7+BC7+BH7+BM7+BR7+BW7+CB7+CG7+CL7+CQ7</f>
        <v>294215</v>
      </c>
    </row>
    <row r="8" spans="1:100" s="24" customFormat="1" ht="24.95" customHeight="1" x14ac:dyDescent="0.2">
      <c r="A8" s="53">
        <v>2</v>
      </c>
      <c r="B8" s="54" t="s">
        <v>48</v>
      </c>
      <c r="C8" s="72">
        <v>4535</v>
      </c>
      <c r="D8" s="72">
        <v>717</v>
      </c>
      <c r="E8" s="72">
        <v>51422</v>
      </c>
      <c r="F8" s="72">
        <v>56674</v>
      </c>
      <c r="G8" s="72">
        <v>79478</v>
      </c>
      <c r="H8" s="72">
        <v>0</v>
      </c>
      <c r="I8" s="72">
        <v>22258</v>
      </c>
      <c r="J8" s="72">
        <v>0</v>
      </c>
      <c r="K8" s="72">
        <v>22258</v>
      </c>
      <c r="L8" s="72">
        <v>31944</v>
      </c>
      <c r="M8" s="72">
        <v>6498</v>
      </c>
      <c r="N8" s="72">
        <v>146</v>
      </c>
      <c r="O8" s="72">
        <v>3510</v>
      </c>
      <c r="P8" s="72">
        <v>10154</v>
      </c>
      <c r="Q8" s="72">
        <v>43607</v>
      </c>
      <c r="R8" s="72">
        <v>23842</v>
      </c>
      <c r="S8" s="72">
        <v>5392</v>
      </c>
      <c r="T8" s="72">
        <v>97615</v>
      </c>
      <c r="U8" s="72">
        <v>126849</v>
      </c>
      <c r="V8" s="72">
        <v>93392</v>
      </c>
      <c r="W8" s="72">
        <v>11713</v>
      </c>
      <c r="X8" s="72">
        <v>100766</v>
      </c>
      <c r="Y8" s="72">
        <v>205871</v>
      </c>
      <c r="Z8" s="72">
        <v>0</v>
      </c>
      <c r="AA8" s="72">
        <v>0</v>
      </c>
      <c r="AB8" s="72">
        <v>0</v>
      </c>
      <c r="AC8" s="72">
        <v>0</v>
      </c>
      <c r="AD8" s="72">
        <v>0</v>
      </c>
      <c r="AE8" s="72">
        <v>0</v>
      </c>
      <c r="AF8" s="72">
        <v>0</v>
      </c>
      <c r="AG8" s="72">
        <v>0</v>
      </c>
      <c r="AH8" s="72">
        <v>0</v>
      </c>
      <c r="AI8" s="72">
        <v>0</v>
      </c>
      <c r="AJ8" s="72">
        <v>0</v>
      </c>
      <c r="AK8" s="72">
        <v>0</v>
      </c>
      <c r="AL8" s="72">
        <v>0</v>
      </c>
      <c r="AM8" s="72">
        <v>0</v>
      </c>
      <c r="AN8" s="72">
        <v>0</v>
      </c>
      <c r="AO8" s="72">
        <v>0</v>
      </c>
      <c r="AP8" s="72">
        <v>0</v>
      </c>
      <c r="AQ8" s="72">
        <v>0</v>
      </c>
      <c r="AR8" s="72">
        <v>0</v>
      </c>
      <c r="AS8" s="72">
        <v>0</v>
      </c>
      <c r="AT8" s="72">
        <v>0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0</v>
      </c>
      <c r="BA8" s="72">
        <v>0</v>
      </c>
      <c r="BB8" s="72">
        <v>0</v>
      </c>
      <c r="BC8" s="72">
        <v>0</v>
      </c>
      <c r="BD8" s="72">
        <v>0</v>
      </c>
      <c r="BE8" s="72">
        <v>0</v>
      </c>
      <c r="BF8" s="72">
        <v>0</v>
      </c>
      <c r="BG8" s="72">
        <v>0</v>
      </c>
      <c r="BH8" s="72">
        <v>0</v>
      </c>
      <c r="BI8" s="72">
        <v>0</v>
      </c>
      <c r="BJ8" s="72">
        <v>0</v>
      </c>
      <c r="BK8" s="72">
        <v>0</v>
      </c>
      <c r="BL8" s="72">
        <v>0</v>
      </c>
      <c r="BM8" s="72">
        <v>0</v>
      </c>
      <c r="BN8" s="72">
        <v>0</v>
      </c>
      <c r="BO8" s="72">
        <v>0</v>
      </c>
      <c r="BP8" s="72">
        <v>0</v>
      </c>
      <c r="BQ8" s="72">
        <v>0</v>
      </c>
      <c r="BR8" s="72">
        <v>0</v>
      </c>
      <c r="BS8" s="72">
        <v>0</v>
      </c>
      <c r="BT8" s="72">
        <v>0</v>
      </c>
      <c r="BU8" s="72">
        <v>0</v>
      </c>
      <c r="BV8" s="72">
        <v>0</v>
      </c>
      <c r="BW8" s="72">
        <v>0</v>
      </c>
      <c r="BX8" s="72">
        <v>0</v>
      </c>
      <c r="BY8" s="72">
        <v>0</v>
      </c>
      <c r="BZ8" s="72">
        <v>0</v>
      </c>
      <c r="CA8" s="72">
        <v>0</v>
      </c>
      <c r="CB8" s="72">
        <v>0</v>
      </c>
      <c r="CC8" s="72">
        <v>0</v>
      </c>
      <c r="CD8" s="72">
        <v>0</v>
      </c>
      <c r="CE8" s="72">
        <v>0</v>
      </c>
      <c r="CF8" s="72">
        <v>0</v>
      </c>
      <c r="CG8" s="72">
        <v>0</v>
      </c>
      <c r="CH8" s="72">
        <v>0</v>
      </c>
      <c r="CI8" s="72">
        <v>0</v>
      </c>
      <c r="CJ8" s="72">
        <v>0</v>
      </c>
      <c r="CK8" s="72">
        <v>0</v>
      </c>
      <c r="CL8" s="72">
        <v>0</v>
      </c>
      <c r="CM8" s="72">
        <v>0</v>
      </c>
      <c r="CN8" s="72">
        <v>0</v>
      </c>
      <c r="CO8" s="72">
        <v>0</v>
      </c>
      <c r="CP8" s="72">
        <v>0</v>
      </c>
      <c r="CQ8" s="72">
        <v>0</v>
      </c>
      <c r="CR8" s="72">
        <f t="shared" si="0"/>
        <v>34875</v>
      </c>
      <c r="CS8" s="72">
        <f t="shared" si="1"/>
        <v>28513</v>
      </c>
      <c r="CT8" s="72">
        <f t="shared" si="2"/>
        <v>152547</v>
      </c>
      <c r="CU8" s="72">
        <f t="shared" si="3"/>
        <v>215935</v>
      </c>
      <c r="CV8" s="72">
        <f t="shared" si="4"/>
        <v>360900</v>
      </c>
    </row>
    <row r="9" spans="1:100" ht="24.95" customHeight="1" x14ac:dyDescent="0.2">
      <c r="A9" s="53">
        <v>3</v>
      </c>
      <c r="B9" s="54" t="s">
        <v>47</v>
      </c>
      <c r="C9" s="72">
        <v>230</v>
      </c>
      <c r="D9" s="72">
        <v>146172</v>
      </c>
      <c r="E9" s="72">
        <v>0</v>
      </c>
      <c r="F9" s="72">
        <v>146402</v>
      </c>
      <c r="G9" s="72">
        <v>595867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1561</v>
      </c>
      <c r="N9" s="72">
        <v>1082</v>
      </c>
      <c r="O9" s="72">
        <v>65</v>
      </c>
      <c r="P9" s="72">
        <v>2708</v>
      </c>
      <c r="Q9" s="72">
        <v>8894</v>
      </c>
      <c r="R9" s="72">
        <v>167</v>
      </c>
      <c r="S9" s="72">
        <v>0</v>
      </c>
      <c r="T9" s="72">
        <v>0</v>
      </c>
      <c r="U9" s="72">
        <v>167</v>
      </c>
      <c r="V9" s="72">
        <v>179</v>
      </c>
      <c r="W9" s="72">
        <v>0</v>
      </c>
      <c r="X9" s="72">
        <v>0</v>
      </c>
      <c r="Y9" s="72">
        <v>179</v>
      </c>
      <c r="Z9" s="72">
        <v>2860</v>
      </c>
      <c r="AA9" s="72">
        <v>1610</v>
      </c>
      <c r="AB9" s="72">
        <v>535</v>
      </c>
      <c r="AC9" s="72">
        <v>5005</v>
      </c>
      <c r="AD9" s="72">
        <v>14542</v>
      </c>
      <c r="AE9" s="72">
        <v>2086</v>
      </c>
      <c r="AF9" s="72">
        <v>1574</v>
      </c>
      <c r="AG9" s="72">
        <v>118</v>
      </c>
      <c r="AH9" s="72">
        <v>3778</v>
      </c>
      <c r="AI9" s="72">
        <v>12968</v>
      </c>
      <c r="AJ9" s="72">
        <v>0</v>
      </c>
      <c r="AK9" s="72">
        <v>0</v>
      </c>
      <c r="AL9" s="72">
        <v>0</v>
      </c>
      <c r="AM9" s="72">
        <v>0</v>
      </c>
      <c r="AN9" s="72">
        <v>0</v>
      </c>
      <c r="AO9" s="72">
        <v>1</v>
      </c>
      <c r="AP9" s="72">
        <v>0</v>
      </c>
      <c r="AQ9" s="72">
        <v>0</v>
      </c>
      <c r="AR9" s="72">
        <v>1</v>
      </c>
      <c r="AS9" s="72">
        <v>3</v>
      </c>
      <c r="AT9" s="72">
        <v>0</v>
      </c>
      <c r="AU9" s="72">
        <v>0</v>
      </c>
      <c r="AV9" s="72">
        <v>0</v>
      </c>
      <c r="AW9" s="72">
        <v>0</v>
      </c>
      <c r="AX9" s="72">
        <v>0</v>
      </c>
      <c r="AY9" s="72">
        <v>0</v>
      </c>
      <c r="AZ9" s="72">
        <v>0</v>
      </c>
      <c r="BA9" s="72">
        <v>0</v>
      </c>
      <c r="BB9" s="72">
        <v>0</v>
      </c>
      <c r="BC9" s="72">
        <v>0</v>
      </c>
      <c r="BD9" s="72">
        <v>0</v>
      </c>
      <c r="BE9" s="72">
        <v>0</v>
      </c>
      <c r="BF9" s="72">
        <v>0</v>
      </c>
      <c r="BG9" s="72">
        <v>0</v>
      </c>
      <c r="BH9" s="72">
        <v>0</v>
      </c>
      <c r="BI9" s="72">
        <v>1135</v>
      </c>
      <c r="BJ9" s="72">
        <v>14</v>
      </c>
      <c r="BK9" s="72">
        <v>0</v>
      </c>
      <c r="BL9" s="72">
        <v>1149</v>
      </c>
      <c r="BM9" s="72">
        <v>612</v>
      </c>
      <c r="BN9" s="72">
        <v>2067</v>
      </c>
      <c r="BO9" s="72">
        <v>4926</v>
      </c>
      <c r="BP9" s="72">
        <v>15</v>
      </c>
      <c r="BQ9" s="72">
        <v>7008</v>
      </c>
      <c r="BR9" s="72">
        <v>22822</v>
      </c>
      <c r="BS9" s="72">
        <v>0</v>
      </c>
      <c r="BT9" s="72">
        <v>0</v>
      </c>
      <c r="BU9" s="72">
        <v>0</v>
      </c>
      <c r="BV9" s="72">
        <v>0</v>
      </c>
      <c r="BW9" s="72">
        <v>0</v>
      </c>
      <c r="BX9" s="72">
        <v>492</v>
      </c>
      <c r="BY9" s="72">
        <v>4</v>
      </c>
      <c r="BZ9" s="72">
        <v>0</v>
      </c>
      <c r="CA9" s="72">
        <v>496</v>
      </c>
      <c r="CB9" s="72">
        <v>840</v>
      </c>
      <c r="CC9" s="72">
        <v>0</v>
      </c>
      <c r="CD9" s="72">
        <v>0</v>
      </c>
      <c r="CE9" s="72">
        <v>0</v>
      </c>
      <c r="CF9" s="72">
        <v>0</v>
      </c>
      <c r="CG9" s="72">
        <v>0</v>
      </c>
      <c r="CH9" s="72">
        <v>1385</v>
      </c>
      <c r="CI9" s="72">
        <v>703</v>
      </c>
      <c r="CJ9" s="72">
        <v>1</v>
      </c>
      <c r="CK9" s="72">
        <v>2089</v>
      </c>
      <c r="CL9" s="72">
        <v>2607</v>
      </c>
      <c r="CM9" s="72">
        <v>0</v>
      </c>
      <c r="CN9" s="72">
        <v>0</v>
      </c>
      <c r="CO9" s="72">
        <v>0</v>
      </c>
      <c r="CP9" s="72">
        <v>0</v>
      </c>
      <c r="CQ9" s="72">
        <v>0</v>
      </c>
      <c r="CR9" s="72">
        <f t="shared" si="0"/>
        <v>11984</v>
      </c>
      <c r="CS9" s="72">
        <f t="shared" si="1"/>
        <v>156085</v>
      </c>
      <c r="CT9" s="72">
        <f t="shared" si="2"/>
        <v>734</v>
      </c>
      <c r="CU9" s="72">
        <f t="shared" si="3"/>
        <v>168803</v>
      </c>
      <c r="CV9" s="72">
        <f t="shared" si="4"/>
        <v>659334</v>
      </c>
    </row>
    <row r="10" spans="1:100" ht="24.95" customHeight="1" x14ac:dyDescent="0.2">
      <c r="A10" s="53">
        <v>4</v>
      </c>
      <c r="B10" s="54" t="s">
        <v>80</v>
      </c>
      <c r="C10" s="72">
        <v>14069</v>
      </c>
      <c r="D10" s="72">
        <v>33851</v>
      </c>
      <c r="E10" s="72">
        <v>1891</v>
      </c>
      <c r="F10" s="72">
        <v>49811</v>
      </c>
      <c r="G10" s="72">
        <v>159514</v>
      </c>
      <c r="H10" s="72">
        <v>14517</v>
      </c>
      <c r="I10" s="72">
        <v>2246</v>
      </c>
      <c r="J10" s="72">
        <v>1</v>
      </c>
      <c r="K10" s="72">
        <v>16764</v>
      </c>
      <c r="L10" s="72">
        <v>3702</v>
      </c>
      <c r="M10" s="72">
        <v>10077</v>
      </c>
      <c r="N10" s="72">
        <v>5315</v>
      </c>
      <c r="O10" s="72">
        <v>2196</v>
      </c>
      <c r="P10" s="72">
        <v>17588</v>
      </c>
      <c r="Q10" s="72">
        <v>43778</v>
      </c>
      <c r="R10" s="72">
        <v>18046</v>
      </c>
      <c r="S10" s="72">
        <v>3560</v>
      </c>
      <c r="T10" s="72">
        <v>2587</v>
      </c>
      <c r="U10" s="72">
        <v>24193</v>
      </c>
      <c r="V10" s="72">
        <v>41337</v>
      </c>
      <c r="W10" s="72">
        <v>12980</v>
      </c>
      <c r="X10" s="72">
        <v>9657</v>
      </c>
      <c r="Y10" s="72">
        <v>63974</v>
      </c>
      <c r="Z10" s="72">
        <v>1101</v>
      </c>
      <c r="AA10" s="72">
        <v>1930</v>
      </c>
      <c r="AB10" s="72">
        <v>2915</v>
      </c>
      <c r="AC10" s="72">
        <v>5946</v>
      </c>
      <c r="AD10" s="72">
        <v>14887</v>
      </c>
      <c r="AE10" s="72">
        <v>1331</v>
      </c>
      <c r="AF10" s="72">
        <v>1849</v>
      </c>
      <c r="AG10" s="72">
        <v>2917</v>
      </c>
      <c r="AH10" s="72">
        <v>6097</v>
      </c>
      <c r="AI10" s="72">
        <v>14564</v>
      </c>
      <c r="AJ10" s="72">
        <v>0</v>
      </c>
      <c r="AK10" s="72">
        <v>0</v>
      </c>
      <c r="AL10" s="72">
        <v>0</v>
      </c>
      <c r="AM10" s="72">
        <v>0</v>
      </c>
      <c r="AN10" s="72">
        <v>0</v>
      </c>
      <c r="AO10" s="72">
        <v>0</v>
      </c>
      <c r="AP10" s="72">
        <v>0</v>
      </c>
      <c r="AQ10" s="72">
        <v>0</v>
      </c>
      <c r="AR10" s="72">
        <v>0</v>
      </c>
      <c r="AS10" s="72">
        <v>1</v>
      </c>
      <c r="AT10" s="72">
        <v>0</v>
      </c>
      <c r="AU10" s="72">
        <v>0</v>
      </c>
      <c r="AV10" s="72">
        <v>0</v>
      </c>
      <c r="AW10" s="72">
        <v>0</v>
      </c>
      <c r="AX10" s="72">
        <v>0</v>
      </c>
      <c r="AY10" s="72">
        <v>3</v>
      </c>
      <c r="AZ10" s="72">
        <v>0</v>
      </c>
      <c r="BA10" s="72">
        <v>0</v>
      </c>
      <c r="BB10" s="72">
        <v>3</v>
      </c>
      <c r="BC10" s="72">
        <v>5</v>
      </c>
      <c r="BD10" s="72">
        <v>0</v>
      </c>
      <c r="BE10" s="72">
        <v>0</v>
      </c>
      <c r="BF10" s="72">
        <v>0</v>
      </c>
      <c r="BG10" s="72">
        <v>0</v>
      </c>
      <c r="BH10" s="72">
        <v>0</v>
      </c>
      <c r="BI10" s="72">
        <v>1045</v>
      </c>
      <c r="BJ10" s="72">
        <v>36</v>
      </c>
      <c r="BK10" s="72">
        <v>0</v>
      </c>
      <c r="BL10" s="72">
        <v>1081</v>
      </c>
      <c r="BM10" s="72">
        <v>828</v>
      </c>
      <c r="BN10" s="72">
        <v>1760</v>
      </c>
      <c r="BO10" s="72">
        <v>18069</v>
      </c>
      <c r="BP10" s="72">
        <v>5</v>
      </c>
      <c r="BQ10" s="72">
        <v>19834</v>
      </c>
      <c r="BR10" s="72">
        <v>35725</v>
      </c>
      <c r="BS10" s="72">
        <v>3</v>
      </c>
      <c r="BT10" s="72">
        <v>0</v>
      </c>
      <c r="BU10" s="72">
        <v>0</v>
      </c>
      <c r="BV10" s="72">
        <v>3</v>
      </c>
      <c r="BW10" s="72">
        <v>4</v>
      </c>
      <c r="BX10" s="72">
        <v>1943</v>
      </c>
      <c r="BY10" s="72">
        <v>0</v>
      </c>
      <c r="BZ10" s="72">
        <v>0</v>
      </c>
      <c r="CA10" s="72">
        <v>1943</v>
      </c>
      <c r="CB10" s="72">
        <v>2749</v>
      </c>
      <c r="CC10" s="72">
        <v>0</v>
      </c>
      <c r="CD10" s="72">
        <v>0</v>
      </c>
      <c r="CE10" s="72">
        <v>0</v>
      </c>
      <c r="CF10" s="72">
        <v>0</v>
      </c>
      <c r="CG10" s="72">
        <v>0</v>
      </c>
      <c r="CH10" s="72">
        <v>198</v>
      </c>
      <c r="CI10" s="72">
        <v>7294</v>
      </c>
      <c r="CJ10" s="72">
        <v>16</v>
      </c>
      <c r="CK10" s="72">
        <v>7508</v>
      </c>
      <c r="CL10" s="72">
        <v>26774</v>
      </c>
      <c r="CM10" s="72">
        <v>0</v>
      </c>
      <c r="CN10" s="72">
        <v>0</v>
      </c>
      <c r="CO10" s="72">
        <v>0</v>
      </c>
      <c r="CP10" s="72">
        <v>0</v>
      </c>
      <c r="CQ10" s="72">
        <v>0</v>
      </c>
      <c r="CR10" s="72">
        <f t="shared" si="0"/>
        <v>64093</v>
      </c>
      <c r="CS10" s="72">
        <f t="shared" si="1"/>
        <v>74150</v>
      </c>
      <c r="CT10" s="72">
        <f t="shared" si="2"/>
        <v>12528</v>
      </c>
      <c r="CU10" s="72">
        <f t="shared" si="3"/>
        <v>150771</v>
      </c>
      <c r="CV10" s="72">
        <f t="shared" si="4"/>
        <v>366505</v>
      </c>
    </row>
    <row r="11" spans="1:100" ht="24.95" customHeight="1" x14ac:dyDescent="0.2">
      <c r="A11" s="53">
        <v>5</v>
      </c>
      <c r="B11" s="54" t="s">
        <v>81</v>
      </c>
      <c r="C11" s="72">
        <v>7595</v>
      </c>
      <c r="D11" s="72">
        <v>2631</v>
      </c>
      <c r="E11" s="72">
        <v>50</v>
      </c>
      <c r="F11" s="72">
        <v>10276</v>
      </c>
      <c r="G11" s="72">
        <v>17162</v>
      </c>
      <c r="H11" s="72">
        <v>5945</v>
      </c>
      <c r="I11" s="72">
        <v>3771</v>
      </c>
      <c r="J11" s="72">
        <v>50</v>
      </c>
      <c r="K11" s="72">
        <v>9766</v>
      </c>
      <c r="L11" s="72">
        <v>10939</v>
      </c>
      <c r="M11" s="72">
        <v>9609</v>
      </c>
      <c r="N11" s="72">
        <v>55</v>
      </c>
      <c r="O11" s="72">
        <v>1</v>
      </c>
      <c r="P11" s="72">
        <v>9665</v>
      </c>
      <c r="Q11" s="72">
        <v>13493</v>
      </c>
      <c r="R11" s="72">
        <v>13577</v>
      </c>
      <c r="S11" s="72">
        <v>23</v>
      </c>
      <c r="T11" s="72">
        <v>64</v>
      </c>
      <c r="U11" s="72">
        <v>13664</v>
      </c>
      <c r="V11" s="72">
        <v>22361</v>
      </c>
      <c r="W11" s="72">
        <v>95</v>
      </c>
      <c r="X11" s="72">
        <v>64</v>
      </c>
      <c r="Y11" s="72">
        <v>22520</v>
      </c>
      <c r="Z11" s="72">
        <v>227</v>
      </c>
      <c r="AA11" s="72">
        <v>216</v>
      </c>
      <c r="AB11" s="72">
        <v>1</v>
      </c>
      <c r="AC11" s="72">
        <v>444</v>
      </c>
      <c r="AD11" s="72">
        <v>1694</v>
      </c>
      <c r="AE11" s="72">
        <v>214</v>
      </c>
      <c r="AF11" s="72">
        <v>139</v>
      </c>
      <c r="AG11" s="72">
        <v>1</v>
      </c>
      <c r="AH11" s="72">
        <v>354</v>
      </c>
      <c r="AI11" s="72">
        <v>1284</v>
      </c>
      <c r="AJ11" s="72">
        <v>0</v>
      </c>
      <c r="AK11" s="72">
        <v>0</v>
      </c>
      <c r="AL11" s="72">
        <v>0</v>
      </c>
      <c r="AM11" s="72">
        <v>0</v>
      </c>
      <c r="AN11" s="72">
        <v>0</v>
      </c>
      <c r="AO11" s="72">
        <v>0</v>
      </c>
      <c r="AP11" s="72">
        <v>0</v>
      </c>
      <c r="AQ11" s="72">
        <v>0</v>
      </c>
      <c r="AR11" s="72">
        <v>0</v>
      </c>
      <c r="AS11" s="72">
        <v>4</v>
      </c>
      <c r="AT11" s="72">
        <v>0</v>
      </c>
      <c r="AU11" s="72">
        <v>0</v>
      </c>
      <c r="AV11" s="72">
        <v>0</v>
      </c>
      <c r="AW11" s="72">
        <v>0</v>
      </c>
      <c r="AX11" s="72">
        <v>4</v>
      </c>
      <c r="AY11" s="72">
        <v>0</v>
      </c>
      <c r="AZ11" s="72">
        <v>0</v>
      </c>
      <c r="BA11" s="72">
        <v>0</v>
      </c>
      <c r="BB11" s="72">
        <v>0</v>
      </c>
      <c r="BC11" s="72">
        <v>0</v>
      </c>
      <c r="BD11" s="72">
        <v>0</v>
      </c>
      <c r="BE11" s="72">
        <v>0</v>
      </c>
      <c r="BF11" s="72">
        <v>0</v>
      </c>
      <c r="BG11" s="72">
        <v>0</v>
      </c>
      <c r="BH11" s="72">
        <v>0</v>
      </c>
      <c r="BI11" s="72">
        <v>537</v>
      </c>
      <c r="BJ11" s="72">
        <v>10</v>
      </c>
      <c r="BK11" s="72">
        <v>0</v>
      </c>
      <c r="BL11" s="72">
        <v>547</v>
      </c>
      <c r="BM11" s="72">
        <v>592</v>
      </c>
      <c r="BN11" s="72">
        <v>121</v>
      </c>
      <c r="BO11" s="72">
        <v>438</v>
      </c>
      <c r="BP11" s="72">
        <v>0</v>
      </c>
      <c r="BQ11" s="72">
        <v>559</v>
      </c>
      <c r="BR11" s="72">
        <v>2238</v>
      </c>
      <c r="BS11" s="72">
        <v>4</v>
      </c>
      <c r="BT11" s="72">
        <v>1440</v>
      </c>
      <c r="BU11" s="72">
        <v>0</v>
      </c>
      <c r="BV11" s="72">
        <v>1444</v>
      </c>
      <c r="BW11" s="72">
        <v>7337</v>
      </c>
      <c r="BX11" s="72">
        <v>0</v>
      </c>
      <c r="BY11" s="72">
        <v>0</v>
      </c>
      <c r="BZ11" s="72">
        <v>0</v>
      </c>
      <c r="CA11" s="72">
        <v>0</v>
      </c>
      <c r="CB11" s="72">
        <v>0</v>
      </c>
      <c r="CC11" s="72">
        <v>0</v>
      </c>
      <c r="CD11" s="72">
        <v>0</v>
      </c>
      <c r="CE11" s="72">
        <v>0</v>
      </c>
      <c r="CF11" s="72">
        <v>0</v>
      </c>
      <c r="CG11" s="72">
        <v>0</v>
      </c>
      <c r="CH11" s="72">
        <v>11</v>
      </c>
      <c r="CI11" s="72">
        <v>7</v>
      </c>
      <c r="CJ11" s="72">
        <v>0</v>
      </c>
      <c r="CK11" s="72">
        <v>18</v>
      </c>
      <c r="CL11" s="72">
        <v>53</v>
      </c>
      <c r="CM11" s="72">
        <v>0</v>
      </c>
      <c r="CN11" s="72">
        <v>0</v>
      </c>
      <c r="CO11" s="72">
        <v>0</v>
      </c>
      <c r="CP11" s="72">
        <v>0</v>
      </c>
      <c r="CQ11" s="72">
        <v>0</v>
      </c>
      <c r="CR11" s="72">
        <f t="shared" si="0"/>
        <v>37840</v>
      </c>
      <c r="CS11" s="72">
        <f t="shared" si="1"/>
        <v>8730</v>
      </c>
      <c r="CT11" s="72">
        <f t="shared" si="2"/>
        <v>167</v>
      </c>
      <c r="CU11" s="72">
        <f t="shared" si="3"/>
        <v>46737</v>
      </c>
      <c r="CV11" s="72">
        <f t="shared" si="4"/>
        <v>77320</v>
      </c>
    </row>
    <row r="12" spans="1:100" ht="24.95" customHeight="1" x14ac:dyDescent="0.2">
      <c r="A12" s="53">
        <v>6</v>
      </c>
      <c r="B12" s="54" t="s">
        <v>82</v>
      </c>
      <c r="C12" s="72">
        <v>1281</v>
      </c>
      <c r="D12" s="72">
        <v>0</v>
      </c>
      <c r="E12" s="72">
        <v>949</v>
      </c>
      <c r="F12" s="72">
        <v>2230</v>
      </c>
      <c r="G12" s="72">
        <v>2990</v>
      </c>
      <c r="H12" s="72">
        <v>671</v>
      </c>
      <c r="I12" s="72">
        <v>262</v>
      </c>
      <c r="J12" s="72">
        <v>46</v>
      </c>
      <c r="K12" s="72">
        <v>979</v>
      </c>
      <c r="L12" s="72">
        <v>414</v>
      </c>
      <c r="M12" s="72">
        <v>4162</v>
      </c>
      <c r="N12" s="72">
        <v>345</v>
      </c>
      <c r="O12" s="72">
        <v>255</v>
      </c>
      <c r="P12" s="72">
        <v>4762</v>
      </c>
      <c r="Q12" s="72">
        <v>10557</v>
      </c>
      <c r="R12" s="72">
        <v>8507</v>
      </c>
      <c r="S12" s="72">
        <v>65</v>
      </c>
      <c r="T12" s="72">
        <v>2132</v>
      </c>
      <c r="U12" s="72">
        <v>10704</v>
      </c>
      <c r="V12" s="72">
        <v>21918</v>
      </c>
      <c r="W12" s="72">
        <v>699</v>
      </c>
      <c r="X12" s="72">
        <v>30937</v>
      </c>
      <c r="Y12" s="72">
        <v>53554</v>
      </c>
      <c r="Z12" s="72">
        <v>591</v>
      </c>
      <c r="AA12" s="72">
        <v>412</v>
      </c>
      <c r="AB12" s="72">
        <v>49</v>
      </c>
      <c r="AC12" s="72">
        <v>1052</v>
      </c>
      <c r="AD12" s="72">
        <v>3443</v>
      </c>
      <c r="AE12" s="72">
        <v>431</v>
      </c>
      <c r="AF12" s="72">
        <v>423</v>
      </c>
      <c r="AG12" s="72">
        <v>49</v>
      </c>
      <c r="AH12" s="72">
        <v>903</v>
      </c>
      <c r="AI12" s="72">
        <v>3331</v>
      </c>
      <c r="AJ12" s="72">
        <v>0</v>
      </c>
      <c r="AK12" s="72">
        <v>0</v>
      </c>
      <c r="AL12" s="72">
        <v>0</v>
      </c>
      <c r="AM12" s="72">
        <v>0</v>
      </c>
      <c r="AN12" s="72">
        <v>0</v>
      </c>
      <c r="AO12" s="72">
        <v>2</v>
      </c>
      <c r="AP12" s="72">
        <v>0</v>
      </c>
      <c r="AQ12" s="72">
        <v>0</v>
      </c>
      <c r="AR12" s="72">
        <v>2</v>
      </c>
      <c r="AS12" s="72">
        <v>6</v>
      </c>
      <c r="AT12" s="72">
        <v>0</v>
      </c>
      <c r="AU12" s="72">
        <v>0</v>
      </c>
      <c r="AV12" s="72">
        <v>0</v>
      </c>
      <c r="AW12" s="72">
        <v>0</v>
      </c>
      <c r="AX12" s="72">
        <v>0</v>
      </c>
      <c r="AY12" s="72">
        <v>0</v>
      </c>
      <c r="AZ12" s="72">
        <v>0</v>
      </c>
      <c r="BA12" s="72">
        <v>0</v>
      </c>
      <c r="BB12" s="72">
        <v>0</v>
      </c>
      <c r="BC12" s="72">
        <v>0</v>
      </c>
      <c r="BD12" s="72">
        <v>0</v>
      </c>
      <c r="BE12" s="72">
        <v>0</v>
      </c>
      <c r="BF12" s="72">
        <v>0</v>
      </c>
      <c r="BG12" s="72">
        <v>0</v>
      </c>
      <c r="BH12" s="72">
        <v>0</v>
      </c>
      <c r="BI12" s="72">
        <v>96</v>
      </c>
      <c r="BJ12" s="72">
        <v>156</v>
      </c>
      <c r="BK12" s="72">
        <v>0</v>
      </c>
      <c r="BL12" s="72">
        <v>252</v>
      </c>
      <c r="BM12" s="72">
        <v>842</v>
      </c>
      <c r="BN12" s="72">
        <v>2469</v>
      </c>
      <c r="BO12" s="72">
        <v>51</v>
      </c>
      <c r="BP12" s="72">
        <v>0</v>
      </c>
      <c r="BQ12" s="72">
        <v>2520</v>
      </c>
      <c r="BR12" s="72">
        <v>8750</v>
      </c>
      <c r="BS12" s="72">
        <v>4</v>
      </c>
      <c r="BT12" s="72">
        <v>0</v>
      </c>
      <c r="BU12" s="72">
        <v>0</v>
      </c>
      <c r="BV12" s="72">
        <v>4</v>
      </c>
      <c r="BW12" s="72">
        <v>11</v>
      </c>
      <c r="BX12" s="72">
        <v>0</v>
      </c>
      <c r="BY12" s="72">
        <v>0</v>
      </c>
      <c r="BZ12" s="72">
        <v>0</v>
      </c>
      <c r="CA12" s="72">
        <v>0</v>
      </c>
      <c r="CB12" s="72">
        <v>0</v>
      </c>
      <c r="CC12" s="72">
        <v>0</v>
      </c>
      <c r="CD12" s="72">
        <v>0</v>
      </c>
      <c r="CE12" s="72">
        <v>0</v>
      </c>
      <c r="CF12" s="72">
        <v>0</v>
      </c>
      <c r="CG12" s="72">
        <v>0</v>
      </c>
      <c r="CH12" s="72">
        <v>15</v>
      </c>
      <c r="CI12" s="72">
        <v>13</v>
      </c>
      <c r="CJ12" s="72">
        <v>0</v>
      </c>
      <c r="CK12" s="72">
        <v>28</v>
      </c>
      <c r="CL12" s="72">
        <v>104</v>
      </c>
      <c r="CM12" s="72">
        <v>0</v>
      </c>
      <c r="CN12" s="72">
        <v>0</v>
      </c>
      <c r="CO12" s="72">
        <v>0</v>
      </c>
      <c r="CP12" s="72">
        <v>0</v>
      </c>
      <c r="CQ12" s="72">
        <v>0</v>
      </c>
      <c r="CR12" s="72">
        <f t="shared" si="0"/>
        <v>18229</v>
      </c>
      <c r="CS12" s="72">
        <f t="shared" si="1"/>
        <v>1727</v>
      </c>
      <c r="CT12" s="72">
        <f t="shared" si="2"/>
        <v>3480</v>
      </c>
      <c r="CU12" s="72">
        <f t="shared" si="3"/>
        <v>23436</v>
      </c>
      <c r="CV12" s="72">
        <f t="shared" si="4"/>
        <v>84002</v>
      </c>
    </row>
    <row r="13" spans="1:100" ht="24.95" customHeight="1" x14ac:dyDescent="0.2">
      <c r="A13" s="53">
        <v>7</v>
      </c>
      <c r="B13" s="54" t="s">
        <v>90</v>
      </c>
      <c r="C13" s="72">
        <v>2</v>
      </c>
      <c r="D13" s="72">
        <v>0</v>
      </c>
      <c r="E13" s="72">
        <v>0</v>
      </c>
      <c r="F13" s="72">
        <v>2</v>
      </c>
      <c r="G13" s="72">
        <v>9</v>
      </c>
      <c r="H13" s="72">
        <v>733</v>
      </c>
      <c r="I13" s="72">
        <v>1327</v>
      </c>
      <c r="J13" s="72">
        <v>0</v>
      </c>
      <c r="K13" s="72">
        <v>2060</v>
      </c>
      <c r="L13" s="72">
        <v>635</v>
      </c>
      <c r="M13" s="72">
        <v>466</v>
      </c>
      <c r="N13" s="72">
        <v>199</v>
      </c>
      <c r="O13" s="72">
        <v>402</v>
      </c>
      <c r="P13" s="72">
        <v>1067</v>
      </c>
      <c r="Q13" s="72">
        <v>2203</v>
      </c>
      <c r="R13" s="72">
        <v>9634</v>
      </c>
      <c r="S13" s="72">
        <v>87</v>
      </c>
      <c r="T13" s="72">
        <v>3282</v>
      </c>
      <c r="U13" s="72">
        <v>13003</v>
      </c>
      <c r="V13" s="72">
        <v>31354</v>
      </c>
      <c r="W13" s="72">
        <v>235</v>
      </c>
      <c r="X13" s="72">
        <v>7960</v>
      </c>
      <c r="Y13" s="72">
        <v>39549</v>
      </c>
      <c r="Z13" s="72">
        <v>398</v>
      </c>
      <c r="AA13" s="72">
        <v>299</v>
      </c>
      <c r="AB13" s="72">
        <v>398</v>
      </c>
      <c r="AC13" s="72">
        <v>1095</v>
      </c>
      <c r="AD13" s="72">
        <v>2205</v>
      </c>
      <c r="AE13" s="72">
        <v>323</v>
      </c>
      <c r="AF13" s="72">
        <v>289</v>
      </c>
      <c r="AG13" s="72">
        <v>401</v>
      </c>
      <c r="AH13" s="72">
        <v>1013</v>
      </c>
      <c r="AI13" s="72">
        <v>2339</v>
      </c>
      <c r="AJ13" s="72">
        <v>0</v>
      </c>
      <c r="AK13" s="72">
        <v>0</v>
      </c>
      <c r="AL13" s="72">
        <v>0</v>
      </c>
      <c r="AM13" s="72">
        <v>0</v>
      </c>
      <c r="AN13" s="72">
        <v>0</v>
      </c>
      <c r="AO13" s="72">
        <v>0</v>
      </c>
      <c r="AP13" s="72">
        <v>0</v>
      </c>
      <c r="AQ13" s="72">
        <v>0</v>
      </c>
      <c r="AR13" s="72">
        <v>0</v>
      </c>
      <c r="AS13" s="72">
        <v>0</v>
      </c>
      <c r="AT13" s="72">
        <v>0</v>
      </c>
      <c r="AU13" s="72">
        <v>0</v>
      </c>
      <c r="AV13" s="72">
        <v>0</v>
      </c>
      <c r="AW13" s="72">
        <v>0</v>
      </c>
      <c r="AX13" s="72">
        <v>4</v>
      </c>
      <c r="AY13" s="72">
        <v>0</v>
      </c>
      <c r="AZ13" s="72">
        <v>0</v>
      </c>
      <c r="BA13" s="72">
        <v>0</v>
      </c>
      <c r="BB13" s="72">
        <v>0</v>
      </c>
      <c r="BC13" s="72">
        <v>2</v>
      </c>
      <c r="BD13" s="72">
        <v>0</v>
      </c>
      <c r="BE13" s="72">
        <v>0</v>
      </c>
      <c r="BF13" s="72">
        <v>0</v>
      </c>
      <c r="BG13" s="72">
        <v>0</v>
      </c>
      <c r="BH13" s="72">
        <v>0</v>
      </c>
      <c r="BI13" s="72">
        <v>80</v>
      </c>
      <c r="BJ13" s="72">
        <v>1</v>
      </c>
      <c r="BK13" s="72">
        <v>0</v>
      </c>
      <c r="BL13" s="72">
        <v>81</v>
      </c>
      <c r="BM13" s="72">
        <v>54</v>
      </c>
      <c r="BN13" s="72">
        <v>260</v>
      </c>
      <c r="BO13" s="72">
        <v>12</v>
      </c>
      <c r="BP13" s="72">
        <v>0</v>
      </c>
      <c r="BQ13" s="72">
        <v>272</v>
      </c>
      <c r="BR13" s="72">
        <v>820</v>
      </c>
      <c r="BS13" s="72">
        <v>660</v>
      </c>
      <c r="BT13" s="72">
        <v>292</v>
      </c>
      <c r="BU13" s="72">
        <v>407</v>
      </c>
      <c r="BV13" s="72">
        <v>1359</v>
      </c>
      <c r="BW13" s="72">
        <v>2520</v>
      </c>
      <c r="BX13" s="72">
        <v>1190</v>
      </c>
      <c r="BY13" s="72">
        <v>0</v>
      </c>
      <c r="BZ13" s="72">
        <v>0</v>
      </c>
      <c r="CA13" s="72">
        <v>1190</v>
      </c>
      <c r="CB13" s="72">
        <v>1263</v>
      </c>
      <c r="CC13" s="72">
        <v>0</v>
      </c>
      <c r="CD13" s="72">
        <v>0</v>
      </c>
      <c r="CE13" s="72">
        <v>0</v>
      </c>
      <c r="CF13" s="72">
        <v>0</v>
      </c>
      <c r="CG13" s="72">
        <v>0</v>
      </c>
      <c r="CH13" s="72">
        <v>315</v>
      </c>
      <c r="CI13" s="72">
        <v>0</v>
      </c>
      <c r="CJ13" s="72">
        <v>11</v>
      </c>
      <c r="CK13" s="72">
        <v>326</v>
      </c>
      <c r="CL13" s="72">
        <v>1384</v>
      </c>
      <c r="CM13" s="72">
        <v>0</v>
      </c>
      <c r="CN13" s="72">
        <v>0</v>
      </c>
      <c r="CO13" s="72">
        <v>0</v>
      </c>
      <c r="CP13" s="72">
        <v>0</v>
      </c>
      <c r="CQ13" s="72">
        <v>0</v>
      </c>
      <c r="CR13" s="72">
        <f t="shared" si="0"/>
        <v>14061</v>
      </c>
      <c r="CS13" s="72">
        <f t="shared" si="1"/>
        <v>2506</v>
      </c>
      <c r="CT13" s="72">
        <f t="shared" si="2"/>
        <v>4901</v>
      </c>
      <c r="CU13" s="72">
        <f t="shared" si="3"/>
        <v>21468</v>
      </c>
      <c r="CV13" s="72">
        <f t="shared" si="4"/>
        <v>52987</v>
      </c>
    </row>
    <row r="14" spans="1:100" ht="24.95" customHeight="1" x14ac:dyDescent="0.2">
      <c r="A14" s="53">
        <v>8</v>
      </c>
      <c r="B14" s="54" t="s">
        <v>83</v>
      </c>
      <c r="C14" s="72">
        <v>0</v>
      </c>
      <c r="D14" s="72">
        <v>12295</v>
      </c>
      <c r="E14" s="72">
        <v>0</v>
      </c>
      <c r="F14" s="72">
        <v>12295</v>
      </c>
      <c r="G14" s="72">
        <v>3853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322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2">
        <v>0</v>
      </c>
      <c r="AN14" s="72">
        <v>0</v>
      </c>
      <c r="AO14" s="72">
        <v>0</v>
      </c>
      <c r="AP14" s="72">
        <v>0</v>
      </c>
      <c r="AQ14" s="72">
        <v>0</v>
      </c>
      <c r="AR14" s="72">
        <v>0</v>
      </c>
      <c r="AS14" s="72">
        <v>0</v>
      </c>
      <c r="AT14" s="72">
        <v>0</v>
      </c>
      <c r="AU14" s="72">
        <v>0</v>
      </c>
      <c r="AV14" s="72">
        <v>0</v>
      </c>
      <c r="AW14" s="72">
        <v>0</v>
      </c>
      <c r="AX14" s="72">
        <v>0</v>
      </c>
      <c r="AY14" s="72">
        <v>0</v>
      </c>
      <c r="AZ14" s="72">
        <v>0</v>
      </c>
      <c r="BA14" s="72">
        <v>0</v>
      </c>
      <c r="BB14" s="72">
        <v>0</v>
      </c>
      <c r="BC14" s="72">
        <v>0</v>
      </c>
      <c r="BD14" s="72">
        <v>0</v>
      </c>
      <c r="BE14" s="72">
        <v>0</v>
      </c>
      <c r="BF14" s="72">
        <v>0</v>
      </c>
      <c r="BG14" s="72">
        <v>0</v>
      </c>
      <c r="BH14" s="72">
        <v>0</v>
      </c>
      <c r="BI14" s="72">
        <v>0</v>
      </c>
      <c r="BJ14" s="72">
        <v>0</v>
      </c>
      <c r="BK14" s="72">
        <v>0</v>
      </c>
      <c r="BL14" s="72">
        <v>0</v>
      </c>
      <c r="BM14" s="72">
        <v>0</v>
      </c>
      <c r="BN14" s="72">
        <v>0</v>
      </c>
      <c r="BO14" s="72">
        <v>826</v>
      </c>
      <c r="BP14" s="72">
        <v>0</v>
      </c>
      <c r="BQ14" s="72">
        <v>826</v>
      </c>
      <c r="BR14" s="72">
        <v>254</v>
      </c>
      <c r="BS14" s="72">
        <v>0</v>
      </c>
      <c r="BT14" s="72">
        <v>0</v>
      </c>
      <c r="BU14" s="72">
        <v>0</v>
      </c>
      <c r="BV14" s="72">
        <v>0</v>
      </c>
      <c r="BW14" s="72">
        <v>0</v>
      </c>
      <c r="BX14" s="72">
        <v>0</v>
      </c>
      <c r="BY14" s="72">
        <v>0</v>
      </c>
      <c r="BZ14" s="72">
        <v>0</v>
      </c>
      <c r="CA14" s="72">
        <v>0</v>
      </c>
      <c r="CB14" s="72">
        <v>0</v>
      </c>
      <c r="CC14" s="72">
        <v>0</v>
      </c>
      <c r="CD14" s="72">
        <v>4487</v>
      </c>
      <c r="CE14" s="72">
        <v>0</v>
      </c>
      <c r="CF14" s="72">
        <v>4487</v>
      </c>
      <c r="CG14" s="72">
        <v>1318</v>
      </c>
      <c r="CH14" s="72">
        <v>0</v>
      </c>
      <c r="CI14" s="72">
        <v>0</v>
      </c>
      <c r="CJ14" s="72">
        <v>0</v>
      </c>
      <c r="CK14" s="72">
        <v>0</v>
      </c>
      <c r="CL14" s="72">
        <v>0</v>
      </c>
      <c r="CM14" s="72">
        <v>0</v>
      </c>
      <c r="CN14" s="72">
        <v>0</v>
      </c>
      <c r="CO14" s="72">
        <v>0</v>
      </c>
      <c r="CP14" s="72">
        <v>0</v>
      </c>
      <c r="CQ14" s="72">
        <v>0</v>
      </c>
      <c r="CR14" s="72">
        <f t="shared" si="0"/>
        <v>0</v>
      </c>
      <c r="CS14" s="72">
        <f t="shared" si="1"/>
        <v>17608</v>
      </c>
      <c r="CT14" s="72">
        <f t="shared" si="2"/>
        <v>0</v>
      </c>
      <c r="CU14" s="72">
        <f t="shared" si="3"/>
        <v>17608</v>
      </c>
      <c r="CV14" s="72">
        <f t="shared" si="4"/>
        <v>5747</v>
      </c>
    </row>
    <row r="15" spans="1:100" ht="24.95" customHeight="1" x14ac:dyDescent="0.2">
      <c r="A15" s="53">
        <v>9</v>
      </c>
      <c r="B15" s="54" t="s">
        <v>84</v>
      </c>
      <c r="C15" s="72">
        <v>0</v>
      </c>
      <c r="D15" s="72">
        <v>2</v>
      </c>
      <c r="E15" s="72">
        <v>0</v>
      </c>
      <c r="F15" s="72">
        <v>2</v>
      </c>
      <c r="G15" s="72">
        <v>17</v>
      </c>
      <c r="H15" s="72">
        <v>47</v>
      </c>
      <c r="I15" s="72">
        <v>515</v>
      </c>
      <c r="J15" s="72">
        <v>17</v>
      </c>
      <c r="K15" s="72">
        <v>579</v>
      </c>
      <c r="L15" s="72">
        <v>227</v>
      </c>
      <c r="M15" s="72">
        <v>293</v>
      </c>
      <c r="N15" s="72">
        <v>610</v>
      </c>
      <c r="O15" s="72">
        <v>829</v>
      </c>
      <c r="P15" s="72">
        <v>1732</v>
      </c>
      <c r="Q15" s="72">
        <v>3785</v>
      </c>
      <c r="R15" s="72">
        <v>2435</v>
      </c>
      <c r="S15" s="72">
        <v>1614</v>
      </c>
      <c r="T15" s="72">
        <v>446</v>
      </c>
      <c r="U15" s="72">
        <v>4495</v>
      </c>
      <c r="V15" s="72">
        <v>4747</v>
      </c>
      <c r="W15" s="72">
        <v>4513</v>
      </c>
      <c r="X15" s="72">
        <v>1158</v>
      </c>
      <c r="Y15" s="72">
        <v>10418</v>
      </c>
      <c r="Z15" s="72">
        <v>470</v>
      </c>
      <c r="AA15" s="72">
        <v>50</v>
      </c>
      <c r="AB15" s="72">
        <v>904</v>
      </c>
      <c r="AC15" s="72">
        <v>1424</v>
      </c>
      <c r="AD15" s="72">
        <v>1811</v>
      </c>
      <c r="AE15" s="72">
        <v>474</v>
      </c>
      <c r="AF15" s="72">
        <v>51</v>
      </c>
      <c r="AG15" s="72">
        <v>902</v>
      </c>
      <c r="AH15" s="72">
        <v>1427</v>
      </c>
      <c r="AI15" s="72">
        <v>1787</v>
      </c>
      <c r="AJ15" s="72">
        <v>0</v>
      </c>
      <c r="AK15" s="72">
        <v>0</v>
      </c>
      <c r="AL15" s="72">
        <v>0</v>
      </c>
      <c r="AM15" s="72">
        <v>0</v>
      </c>
      <c r="AN15" s="72">
        <v>0</v>
      </c>
      <c r="AO15" s="72">
        <v>3</v>
      </c>
      <c r="AP15" s="72">
        <v>0</v>
      </c>
      <c r="AQ15" s="72">
        <v>0</v>
      </c>
      <c r="AR15" s="72">
        <v>3</v>
      </c>
      <c r="AS15" s="72">
        <v>14</v>
      </c>
      <c r="AT15" s="72">
        <v>3</v>
      </c>
      <c r="AU15" s="72">
        <v>0</v>
      </c>
      <c r="AV15" s="72">
        <v>0</v>
      </c>
      <c r="AW15" s="72">
        <v>3</v>
      </c>
      <c r="AX15" s="72">
        <v>17</v>
      </c>
      <c r="AY15" s="72">
        <v>1</v>
      </c>
      <c r="AZ15" s="72">
        <v>0</v>
      </c>
      <c r="BA15" s="72">
        <v>0</v>
      </c>
      <c r="BB15" s="72">
        <v>1</v>
      </c>
      <c r="BC15" s="72">
        <v>2</v>
      </c>
      <c r="BD15" s="72">
        <v>0</v>
      </c>
      <c r="BE15" s="72">
        <v>0</v>
      </c>
      <c r="BF15" s="72">
        <v>0</v>
      </c>
      <c r="BG15" s="72">
        <v>0</v>
      </c>
      <c r="BH15" s="72">
        <v>0</v>
      </c>
      <c r="BI15" s="72">
        <v>298</v>
      </c>
      <c r="BJ15" s="72">
        <v>1</v>
      </c>
      <c r="BK15" s="72">
        <v>0</v>
      </c>
      <c r="BL15" s="72">
        <v>299</v>
      </c>
      <c r="BM15" s="72">
        <v>237</v>
      </c>
      <c r="BN15" s="72">
        <v>85</v>
      </c>
      <c r="BO15" s="72">
        <v>4945</v>
      </c>
      <c r="BP15" s="72">
        <v>6</v>
      </c>
      <c r="BQ15" s="72">
        <v>5036</v>
      </c>
      <c r="BR15" s="72">
        <v>23327</v>
      </c>
      <c r="BS15" s="72">
        <v>0</v>
      </c>
      <c r="BT15" s="72">
        <v>0</v>
      </c>
      <c r="BU15" s="72">
        <v>0</v>
      </c>
      <c r="BV15" s="72">
        <v>0</v>
      </c>
      <c r="BW15" s="72">
        <v>2</v>
      </c>
      <c r="BX15" s="72">
        <v>31</v>
      </c>
      <c r="BY15" s="72">
        <v>0</v>
      </c>
      <c r="BZ15" s="72">
        <v>0</v>
      </c>
      <c r="CA15" s="72">
        <v>31</v>
      </c>
      <c r="CB15" s="72">
        <v>24</v>
      </c>
      <c r="CC15" s="72">
        <v>0</v>
      </c>
      <c r="CD15" s="72">
        <v>0</v>
      </c>
      <c r="CE15" s="72">
        <v>0</v>
      </c>
      <c r="CF15" s="72">
        <v>0</v>
      </c>
      <c r="CG15" s="72">
        <v>0</v>
      </c>
      <c r="CH15" s="72">
        <v>7</v>
      </c>
      <c r="CI15" s="72">
        <v>6</v>
      </c>
      <c r="CJ15" s="72">
        <v>2</v>
      </c>
      <c r="CK15" s="72">
        <v>15</v>
      </c>
      <c r="CL15" s="72">
        <v>317</v>
      </c>
      <c r="CM15" s="72">
        <v>0</v>
      </c>
      <c r="CN15" s="72">
        <v>0</v>
      </c>
      <c r="CO15" s="72">
        <v>0</v>
      </c>
      <c r="CP15" s="72">
        <v>0</v>
      </c>
      <c r="CQ15" s="72">
        <v>0</v>
      </c>
      <c r="CR15" s="72">
        <f t="shared" si="0"/>
        <v>4147</v>
      </c>
      <c r="CS15" s="72">
        <f t="shared" si="1"/>
        <v>7794</v>
      </c>
      <c r="CT15" s="72">
        <f t="shared" si="2"/>
        <v>3106</v>
      </c>
      <c r="CU15" s="72">
        <f t="shared" si="3"/>
        <v>15047</v>
      </c>
      <c r="CV15" s="72">
        <f t="shared" si="4"/>
        <v>41985</v>
      </c>
    </row>
    <row r="16" spans="1:100" ht="24.95" customHeight="1" x14ac:dyDescent="0.2">
      <c r="A16" s="53">
        <v>10</v>
      </c>
      <c r="B16" s="54" t="s">
        <v>85</v>
      </c>
      <c r="C16" s="72">
        <v>219</v>
      </c>
      <c r="D16" s="72">
        <v>20</v>
      </c>
      <c r="E16" s="72">
        <v>2264</v>
      </c>
      <c r="F16" s="72">
        <v>2503</v>
      </c>
      <c r="G16" s="72">
        <v>5654</v>
      </c>
      <c r="H16" s="72">
        <v>160</v>
      </c>
      <c r="I16" s="72">
        <v>191</v>
      </c>
      <c r="J16" s="72">
        <v>2665</v>
      </c>
      <c r="K16" s="72">
        <v>3016</v>
      </c>
      <c r="L16" s="72">
        <v>6098</v>
      </c>
      <c r="M16" s="72">
        <v>33</v>
      </c>
      <c r="N16" s="72">
        <v>9</v>
      </c>
      <c r="O16" s="72">
        <v>2339</v>
      </c>
      <c r="P16" s="72">
        <v>2381</v>
      </c>
      <c r="Q16" s="72">
        <v>2342</v>
      </c>
      <c r="R16" s="72">
        <v>263</v>
      </c>
      <c r="S16" s="72">
        <v>29</v>
      </c>
      <c r="T16" s="72">
        <v>2782</v>
      </c>
      <c r="U16" s="72">
        <v>3074</v>
      </c>
      <c r="V16" s="72">
        <v>2710</v>
      </c>
      <c r="W16" s="72">
        <v>150</v>
      </c>
      <c r="X16" s="72">
        <v>3689</v>
      </c>
      <c r="Y16" s="72">
        <v>6549</v>
      </c>
      <c r="Z16" s="72">
        <v>72</v>
      </c>
      <c r="AA16" s="72">
        <v>29</v>
      </c>
      <c r="AB16" s="72">
        <v>399</v>
      </c>
      <c r="AC16" s="72">
        <v>500</v>
      </c>
      <c r="AD16" s="72">
        <v>624</v>
      </c>
      <c r="AE16" s="72">
        <v>54</v>
      </c>
      <c r="AF16" s="72">
        <v>28</v>
      </c>
      <c r="AG16" s="72">
        <v>387</v>
      </c>
      <c r="AH16" s="72">
        <v>469</v>
      </c>
      <c r="AI16" s="72">
        <v>602</v>
      </c>
      <c r="AJ16" s="72">
        <v>0</v>
      </c>
      <c r="AK16" s="72">
        <v>0</v>
      </c>
      <c r="AL16" s="72">
        <v>0</v>
      </c>
      <c r="AM16" s="72">
        <v>0</v>
      </c>
      <c r="AN16" s="72">
        <v>0</v>
      </c>
      <c r="AO16" s="72">
        <v>0</v>
      </c>
      <c r="AP16" s="72">
        <v>0</v>
      </c>
      <c r="AQ16" s="72">
        <v>0</v>
      </c>
      <c r="AR16" s="72">
        <v>0</v>
      </c>
      <c r="AS16" s="72">
        <v>0</v>
      </c>
      <c r="AT16" s="72">
        <v>0</v>
      </c>
      <c r="AU16" s="72">
        <v>0</v>
      </c>
      <c r="AV16" s="72">
        <v>0</v>
      </c>
      <c r="AW16" s="72">
        <v>0</v>
      </c>
      <c r="AX16" s="72">
        <v>0</v>
      </c>
      <c r="AY16" s="72">
        <v>0</v>
      </c>
      <c r="AZ16" s="72">
        <v>0</v>
      </c>
      <c r="BA16" s="72">
        <v>0</v>
      </c>
      <c r="BB16" s="72">
        <v>0</v>
      </c>
      <c r="BC16" s="72">
        <v>0</v>
      </c>
      <c r="BD16" s="72">
        <v>0</v>
      </c>
      <c r="BE16" s="72">
        <v>0</v>
      </c>
      <c r="BF16" s="72">
        <v>0</v>
      </c>
      <c r="BG16" s="72">
        <v>0</v>
      </c>
      <c r="BH16" s="72">
        <v>0</v>
      </c>
      <c r="BI16" s="72">
        <v>27</v>
      </c>
      <c r="BJ16" s="72">
        <v>0</v>
      </c>
      <c r="BK16" s="72">
        <v>0</v>
      </c>
      <c r="BL16" s="72">
        <v>27</v>
      </c>
      <c r="BM16" s="72">
        <v>9</v>
      </c>
      <c r="BN16" s="72">
        <v>9</v>
      </c>
      <c r="BO16" s="72">
        <v>3</v>
      </c>
      <c r="BP16" s="72">
        <v>3</v>
      </c>
      <c r="BQ16" s="72">
        <v>15</v>
      </c>
      <c r="BR16" s="72">
        <v>36</v>
      </c>
      <c r="BS16" s="72">
        <v>0</v>
      </c>
      <c r="BT16" s="72">
        <v>0</v>
      </c>
      <c r="BU16" s="72">
        <v>0</v>
      </c>
      <c r="BV16" s="72">
        <v>0</v>
      </c>
      <c r="BW16" s="72">
        <v>0</v>
      </c>
      <c r="BX16" s="72">
        <v>0</v>
      </c>
      <c r="BY16" s="72">
        <v>0</v>
      </c>
      <c r="BZ16" s="72">
        <v>0</v>
      </c>
      <c r="CA16" s="72">
        <v>0</v>
      </c>
      <c r="CB16" s="72">
        <v>0</v>
      </c>
      <c r="CC16" s="72">
        <v>0</v>
      </c>
      <c r="CD16" s="72">
        <v>0</v>
      </c>
      <c r="CE16" s="72">
        <v>0</v>
      </c>
      <c r="CF16" s="72">
        <v>0</v>
      </c>
      <c r="CG16" s="72">
        <v>0</v>
      </c>
      <c r="CH16" s="72">
        <v>0</v>
      </c>
      <c r="CI16" s="72">
        <v>0</v>
      </c>
      <c r="CJ16" s="72">
        <v>1</v>
      </c>
      <c r="CK16" s="72">
        <v>1</v>
      </c>
      <c r="CL16" s="72">
        <v>2</v>
      </c>
      <c r="CM16" s="72">
        <v>0</v>
      </c>
      <c r="CN16" s="72">
        <v>0</v>
      </c>
      <c r="CO16" s="72">
        <v>0</v>
      </c>
      <c r="CP16" s="72">
        <v>0</v>
      </c>
      <c r="CQ16" s="72">
        <v>0</v>
      </c>
      <c r="CR16" s="72">
        <f t="shared" si="0"/>
        <v>837</v>
      </c>
      <c r="CS16" s="72">
        <f t="shared" si="1"/>
        <v>309</v>
      </c>
      <c r="CT16" s="72">
        <f t="shared" si="2"/>
        <v>10840</v>
      </c>
      <c r="CU16" s="72">
        <f t="shared" si="3"/>
        <v>11986</v>
      </c>
      <c r="CV16" s="72">
        <f t="shared" si="4"/>
        <v>21916</v>
      </c>
    </row>
    <row r="17" spans="1:100" ht="24.95" customHeight="1" x14ac:dyDescent="0.2">
      <c r="A17" s="53">
        <v>11</v>
      </c>
      <c r="B17" s="54" t="s">
        <v>86</v>
      </c>
      <c r="C17" s="72">
        <v>264</v>
      </c>
      <c r="D17" s="72">
        <v>14</v>
      </c>
      <c r="E17" s="72">
        <v>904</v>
      </c>
      <c r="F17" s="72">
        <v>1182</v>
      </c>
      <c r="G17" s="72">
        <v>5132</v>
      </c>
      <c r="H17" s="72">
        <v>29</v>
      </c>
      <c r="I17" s="72">
        <v>523</v>
      </c>
      <c r="J17" s="72">
        <v>50</v>
      </c>
      <c r="K17" s="72">
        <v>602</v>
      </c>
      <c r="L17" s="72">
        <v>239</v>
      </c>
      <c r="M17" s="72">
        <v>536</v>
      </c>
      <c r="N17" s="72">
        <v>215</v>
      </c>
      <c r="O17" s="72">
        <v>751</v>
      </c>
      <c r="P17" s="72">
        <v>1502</v>
      </c>
      <c r="Q17" s="72">
        <v>7008</v>
      </c>
      <c r="R17" s="72">
        <v>455</v>
      </c>
      <c r="S17" s="72">
        <v>164</v>
      </c>
      <c r="T17" s="72">
        <v>1358</v>
      </c>
      <c r="U17" s="72">
        <v>1977</v>
      </c>
      <c r="V17" s="72">
        <v>5858</v>
      </c>
      <c r="W17" s="72">
        <v>494</v>
      </c>
      <c r="X17" s="72">
        <v>4102</v>
      </c>
      <c r="Y17" s="72">
        <v>10454</v>
      </c>
      <c r="Z17" s="72">
        <v>500</v>
      </c>
      <c r="AA17" s="72">
        <v>195</v>
      </c>
      <c r="AB17" s="72">
        <v>791</v>
      </c>
      <c r="AC17" s="72">
        <v>1486</v>
      </c>
      <c r="AD17" s="72">
        <v>5344</v>
      </c>
      <c r="AE17" s="72">
        <v>440</v>
      </c>
      <c r="AF17" s="72">
        <v>186</v>
      </c>
      <c r="AG17" s="72">
        <v>718</v>
      </c>
      <c r="AH17" s="72">
        <v>1344</v>
      </c>
      <c r="AI17" s="72">
        <v>2436</v>
      </c>
      <c r="AJ17" s="72">
        <v>0</v>
      </c>
      <c r="AK17" s="72">
        <v>0</v>
      </c>
      <c r="AL17" s="72">
        <v>0</v>
      </c>
      <c r="AM17" s="72">
        <v>0</v>
      </c>
      <c r="AN17" s="72">
        <v>0</v>
      </c>
      <c r="AO17" s="72">
        <v>0</v>
      </c>
      <c r="AP17" s="72">
        <v>0</v>
      </c>
      <c r="AQ17" s="72">
        <v>0</v>
      </c>
      <c r="AR17" s="72">
        <v>0</v>
      </c>
      <c r="AS17" s="72">
        <v>3</v>
      </c>
      <c r="AT17" s="72">
        <v>1</v>
      </c>
      <c r="AU17" s="72">
        <v>0</v>
      </c>
      <c r="AV17" s="72">
        <v>0</v>
      </c>
      <c r="AW17" s="72">
        <v>1</v>
      </c>
      <c r="AX17" s="72">
        <v>5</v>
      </c>
      <c r="AY17" s="72">
        <v>0</v>
      </c>
      <c r="AZ17" s="72">
        <v>0</v>
      </c>
      <c r="BA17" s="72">
        <v>9</v>
      </c>
      <c r="BB17" s="72">
        <v>9</v>
      </c>
      <c r="BC17" s="72">
        <v>23</v>
      </c>
      <c r="BD17" s="72">
        <v>0</v>
      </c>
      <c r="BE17" s="72">
        <v>0</v>
      </c>
      <c r="BF17" s="72">
        <v>0</v>
      </c>
      <c r="BG17" s="72">
        <v>0</v>
      </c>
      <c r="BH17" s="72">
        <v>1</v>
      </c>
      <c r="BI17" s="72">
        <v>332</v>
      </c>
      <c r="BJ17" s="72">
        <v>231</v>
      </c>
      <c r="BK17" s="72">
        <v>4</v>
      </c>
      <c r="BL17" s="72">
        <v>567</v>
      </c>
      <c r="BM17" s="72">
        <v>362</v>
      </c>
      <c r="BN17" s="72">
        <v>174</v>
      </c>
      <c r="BO17" s="72">
        <v>117</v>
      </c>
      <c r="BP17" s="72">
        <v>5</v>
      </c>
      <c r="BQ17" s="72">
        <v>296</v>
      </c>
      <c r="BR17" s="72">
        <v>459</v>
      </c>
      <c r="BS17" s="72">
        <v>3</v>
      </c>
      <c r="BT17" s="72">
        <v>1424</v>
      </c>
      <c r="BU17" s="72">
        <v>0</v>
      </c>
      <c r="BV17" s="72">
        <v>1427</v>
      </c>
      <c r="BW17" s="72">
        <v>1436</v>
      </c>
      <c r="BX17" s="72">
        <v>178</v>
      </c>
      <c r="BY17" s="72">
        <v>0</v>
      </c>
      <c r="BZ17" s="72">
        <v>0</v>
      </c>
      <c r="CA17" s="72">
        <v>178</v>
      </c>
      <c r="CB17" s="72">
        <v>234</v>
      </c>
      <c r="CC17" s="72">
        <v>0</v>
      </c>
      <c r="CD17" s="72">
        <v>0</v>
      </c>
      <c r="CE17" s="72">
        <v>0</v>
      </c>
      <c r="CF17" s="72">
        <v>0</v>
      </c>
      <c r="CG17" s="72">
        <v>0</v>
      </c>
      <c r="CH17" s="72">
        <v>15</v>
      </c>
      <c r="CI17" s="72">
        <v>11</v>
      </c>
      <c r="CJ17" s="72">
        <v>2</v>
      </c>
      <c r="CK17" s="72">
        <v>28</v>
      </c>
      <c r="CL17" s="72">
        <v>147</v>
      </c>
      <c r="CM17" s="72">
        <v>0</v>
      </c>
      <c r="CN17" s="72">
        <v>0</v>
      </c>
      <c r="CO17" s="72">
        <v>0</v>
      </c>
      <c r="CP17" s="72">
        <v>0</v>
      </c>
      <c r="CQ17" s="72">
        <v>0</v>
      </c>
      <c r="CR17" s="72">
        <f t="shared" si="0"/>
        <v>2927</v>
      </c>
      <c r="CS17" s="72">
        <f t="shared" si="1"/>
        <v>3080</v>
      </c>
      <c r="CT17" s="72">
        <f t="shared" si="2"/>
        <v>4592</v>
      </c>
      <c r="CU17" s="72">
        <f t="shared" si="3"/>
        <v>10599</v>
      </c>
      <c r="CV17" s="72">
        <f t="shared" si="4"/>
        <v>33283</v>
      </c>
    </row>
    <row r="18" spans="1:100" ht="24.95" customHeight="1" x14ac:dyDescent="0.2">
      <c r="A18" s="53">
        <v>12</v>
      </c>
      <c r="B18" s="54" t="s">
        <v>87</v>
      </c>
      <c r="C18" s="72">
        <v>265</v>
      </c>
      <c r="D18" s="72">
        <v>0</v>
      </c>
      <c r="E18" s="72">
        <v>0</v>
      </c>
      <c r="F18" s="72">
        <v>265</v>
      </c>
      <c r="G18" s="72">
        <v>2262</v>
      </c>
      <c r="H18" s="72">
        <v>21</v>
      </c>
      <c r="I18" s="72">
        <v>178</v>
      </c>
      <c r="J18" s="72">
        <v>0</v>
      </c>
      <c r="K18" s="72">
        <v>199</v>
      </c>
      <c r="L18" s="72">
        <v>216</v>
      </c>
      <c r="M18" s="72">
        <v>1238</v>
      </c>
      <c r="N18" s="72">
        <v>32</v>
      </c>
      <c r="O18" s="72">
        <v>0</v>
      </c>
      <c r="P18" s="72">
        <v>1270</v>
      </c>
      <c r="Q18" s="72">
        <v>1848</v>
      </c>
      <c r="R18" s="72">
        <v>3979</v>
      </c>
      <c r="S18" s="72">
        <v>10</v>
      </c>
      <c r="T18" s="72">
        <v>0</v>
      </c>
      <c r="U18" s="72">
        <v>3989</v>
      </c>
      <c r="V18" s="72">
        <v>7356</v>
      </c>
      <c r="W18" s="72">
        <v>58</v>
      </c>
      <c r="X18" s="72">
        <v>0</v>
      </c>
      <c r="Y18" s="72">
        <v>7414</v>
      </c>
      <c r="Z18" s="72">
        <v>312</v>
      </c>
      <c r="AA18" s="72">
        <v>174</v>
      </c>
      <c r="AB18" s="72">
        <v>0</v>
      </c>
      <c r="AC18" s="72">
        <v>486</v>
      </c>
      <c r="AD18" s="72">
        <v>1703</v>
      </c>
      <c r="AE18" s="72">
        <v>292</v>
      </c>
      <c r="AF18" s="72">
        <v>160</v>
      </c>
      <c r="AG18" s="72">
        <v>0</v>
      </c>
      <c r="AH18" s="72">
        <v>452</v>
      </c>
      <c r="AI18" s="72">
        <v>1649</v>
      </c>
      <c r="AJ18" s="72">
        <v>0</v>
      </c>
      <c r="AK18" s="72">
        <v>0</v>
      </c>
      <c r="AL18" s="72">
        <v>0</v>
      </c>
      <c r="AM18" s="72">
        <v>0</v>
      </c>
      <c r="AN18" s="72">
        <v>0</v>
      </c>
      <c r="AO18" s="72">
        <v>0</v>
      </c>
      <c r="AP18" s="72">
        <v>0</v>
      </c>
      <c r="AQ18" s="72">
        <v>0</v>
      </c>
      <c r="AR18" s="72">
        <v>0</v>
      </c>
      <c r="AS18" s="72">
        <v>0</v>
      </c>
      <c r="AT18" s="72">
        <v>2</v>
      </c>
      <c r="AU18" s="72">
        <v>0</v>
      </c>
      <c r="AV18" s="72">
        <v>0</v>
      </c>
      <c r="AW18" s="72">
        <v>2</v>
      </c>
      <c r="AX18" s="72">
        <v>1</v>
      </c>
      <c r="AY18" s="72">
        <v>1</v>
      </c>
      <c r="AZ18" s="72">
        <v>0</v>
      </c>
      <c r="BA18" s="72">
        <v>0</v>
      </c>
      <c r="BB18" s="72">
        <v>1</v>
      </c>
      <c r="BC18" s="72">
        <v>1</v>
      </c>
      <c r="BD18" s="72">
        <v>0</v>
      </c>
      <c r="BE18" s="72">
        <v>0</v>
      </c>
      <c r="BF18" s="72">
        <v>0</v>
      </c>
      <c r="BG18" s="72">
        <v>0</v>
      </c>
      <c r="BH18" s="72">
        <v>0</v>
      </c>
      <c r="BI18" s="72">
        <v>35</v>
      </c>
      <c r="BJ18" s="72">
        <v>0</v>
      </c>
      <c r="BK18" s="72">
        <v>0</v>
      </c>
      <c r="BL18" s="72">
        <v>35</v>
      </c>
      <c r="BM18" s="72">
        <v>23</v>
      </c>
      <c r="BN18" s="72">
        <v>1498</v>
      </c>
      <c r="BO18" s="72">
        <v>21</v>
      </c>
      <c r="BP18" s="72">
        <v>0</v>
      </c>
      <c r="BQ18" s="72">
        <v>1519</v>
      </c>
      <c r="BR18" s="72">
        <v>702</v>
      </c>
      <c r="BS18" s="72">
        <v>0</v>
      </c>
      <c r="BT18" s="72">
        <v>0</v>
      </c>
      <c r="BU18" s="72">
        <v>0</v>
      </c>
      <c r="BV18" s="72">
        <v>0</v>
      </c>
      <c r="BW18" s="72">
        <v>0</v>
      </c>
      <c r="BX18" s="72">
        <v>31</v>
      </c>
      <c r="BY18" s="72">
        <v>1</v>
      </c>
      <c r="BZ18" s="72">
        <v>0</v>
      </c>
      <c r="CA18" s="72">
        <v>32</v>
      </c>
      <c r="CB18" s="72">
        <v>98</v>
      </c>
      <c r="CC18" s="72">
        <v>0</v>
      </c>
      <c r="CD18" s="72">
        <v>0</v>
      </c>
      <c r="CE18" s="72">
        <v>0</v>
      </c>
      <c r="CF18" s="72">
        <v>0</v>
      </c>
      <c r="CG18" s="72">
        <v>0</v>
      </c>
      <c r="CH18" s="72">
        <v>1467</v>
      </c>
      <c r="CI18" s="72">
        <v>18</v>
      </c>
      <c r="CJ18" s="72">
        <v>0</v>
      </c>
      <c r="CK18" s="72">
        <v>1485</v>
      </c>
      <c r="CL18" s="72">
        <v>536</v>
      </c>
      <c r="CM18" s="72">
        <v>0</v>
      </c>
      <c r="CN18" s="72">
        <v>0</v>
      </c>
      <c r="CO18" s="72">
        <v>0</v>
      </c>
      <c r="CP18" s="72">
        <v>0</v>
      </c>
      <c r="CQ18" s="72">
        <v>0</v>
      </c>
      <c r="CR18" s="72">
        <f t="shared" si="0"/>
        <v>9141</v>
      </c>
      <c r="CS18" s="72">
        <f t="shared" si="1"/>
        <v>594</v>
      </c>
      <c r="CT18" s="72">
        <f t="shared" si="2"/>
        <v>0</v>
      </c>
      <c r="CU18" s="72">
        <f t="shared" si="3"/>
        <v>9735</v>
      </c>
      <c r="CV18" s="72">
        <f t="shared" si="4"/>
        <v>16453</v>
      </c>
    </row>
    <row r="19" spans="1:100" ht="24.95" customHeight="1" x14ac:dyDescent="0.2">
      <c r="A19" s="53">
        <v>13</v>
      </c>
      <c r="B19" s="54" t="s">
        <v>88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254</v>
      </c>
      <c r="N19" s="72">
        <v>441</v>
      </c>
      <c r="O19" s="72">
        <v>787</v>
      </c>
      <c r="P19" s="72">
        <v>1482</v>
      </c>
      <c r="Q19" s="72">
        <v>3433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411</v>
      </c>
      <c r="AA19" s="72">
        <v>532</v>
      </c>
      <c r="AB19" s="72">
        <v>796</v>
      </c>
      <c r="AC19" s="72">
        <v>1739</v>
      </c>
      <c r="AD19" s="72">
        <v>4430</v>
      </c>
      <c r="AE19" s="72">
        <v>318</v>
      </c>
      <c r="AF19" s="72">
        <v>500</v>
      </c>
      <c r="AG19" s="72">
        <v>796</v>
      </c>
      <c r="AH19" s="72">
        <v>1614</v>
      </c>
      <c r="AI19" s="72">
        <v>3989</v>
      </c>
      <c r="AJ19" s="72">
        <v>0</v>
      </c>
      <c r="AK19" s="72">
        <v>0</v>
      </c>
      <c r="AL19" s="72">
        <v>0</v>
      </c>
      <c r="AM19" s="72">
        <v>0</v>
      </c>
      <c r="AN19" s="72">
        <v>0</v>
      </c>
      <c r="AO19" s="72">
        <v>0</v>
      </c>
      <c r="AP19" s="72">
        <v>0</v>
      </c>
      <c r="AQ19" s="72">
        <v>0</v>
      </c>
      <c r="AR19" s="72">
        <v>0</v>
      </c>
      <c r="AS19" s="72">
        <v>0</v>
      </c>
      <c r="AT19" s="72">
        <v>0</v>
      </c>
      <c r="AU19" s="72">
        <v>0</v>
      </c>
      <c r="AV19" s="72">
        <v>0</v>
      </c>
      <c r="AW19" s="72">
        <v>0</v>
      </c>
      <c r="AX19" s="72">
        <v>0</v>
      </c>
      <c r="AY19" s="72">
        <v>0</v>
      </c>
      <c r="AZ19" s="72">
        <v>0</v>
      </c>
      <c r="BA19" s="72">
        <v>0</v>
      </c>
      <c r="BB19" s="72">
        <v>0</v>
      </c>
      <c r="BC19" s="72">
        <v>0</v>
      </c>
      <c r="BD19" s="72">
        <v>0</v>
      </c>
      <c r="BE19" s="72">
        <v>0</v>
      </c>
      <c r="BF19" s="72">
        <v>0</v>
      </c>
      <c r="BG19" s="72">
        <v>0</v>
      </c>
      <c r="BH19" s="72">
        <v>0</v>
      </c>
      <c r="BI19" s="72">
        <v>3</v>
      </c>
      <c r="BJ19" s="72">
        <v>0</v>
      </c>
      <c r="BK19" s="72">
        <v>0</v>
      </c>
      <c r="BL19" s="72">
        <v>3</v>
      </c>
      <c r="BM19" s="72">
        <v>1</v>
      </c>
      <c r="BN19" s="72">
        <v>3065</v>
      </c>
      <c r="BO19" s="72">
        <v>0</v>
      </c>
      <c r="BP19" s="72">
        <v>0</v>
      </c>
      <c r="BQ19" s="72">
        <v>3065</v>
      </c>
      <c r="BR19" s="72">
        <v>7678</v>
      </c>
      <c r="BS19" s="72">
        <v>0</v>
      </c>
      <c r="BT19" s="72">
        <v>0</v>
      </c>
      <c r="BU19" s="72">
        <v>0</v>
      </c>
      <c r="BV19" s="72">
        <v>0</v>
      </c>
      <c r="BW19" s="72">
        <v>0</v>
      </c>
      <c r="BX19" s="72">
        <v>1</v>
      </c>
      <c r="BY19" s="72">
        <v>0</v>
      </c>
      <c r="BZ19" s="72">
        <v>0</v>
      </c>
      <c r="CA19" s="72">
        <v>1</v>
      </c>
      <c r="CB19" s="72">
        <v>2</v>
      </c>
      <c r="CC19" s="72">
        <v>0</v>
      </c>
      <c r="CD19" s="72">
        <v>0</v>
      </c>
      <c r="CE19" s="72">
        <v>0</v>
      </c>
      <c r="CF19" s="72">
        <v>0</v>
      </c>
      <c r="CG19" s="72">
        <v>0</v>
      </c>
      <c r="CH19" s="72">
        <v>0</v>
      </c>
      <c r="CI19" s="72">
        <v>0</v>
      </c>
      <c r="CJ19" s="72">
        <v>0</v>
      </c>
      <c r="CK19" s="72">
        <v>0</v>
      </c>
      <c r="CL19" s="72">
        <v>77</v>
      </c>
      <c r="CM19" s="72">
        <v>0</v>
      </c>
      <c r="CN19" s="72">
        <v>0</v>
      </c>
      <c r="CO19" s="72">
        <v>0</v>
      </c>
      <c r="CP19" s="72">
        <v>0</v>
      </c>
      <c r="CQ19" s="72">
        <v>0</v>
      </c>
      <c r="CR19" s="72">
        <f t="shared" si="0"/>
        <v>4052</v>
      </c>
      <c r="CS19" s="72">
        <f t="shared" si="1"/>
        <v>1473</v>
      </c>
      <c r="CT19" s="72">
        <f t="shared" si="2"/>
        <v>2379</v>
      </c>
      <c r="CU19" s="72">
        <f t="shared" si="3"/>
        <v>7904</v>
      </c>
      <c r="CV19" s="72">
        <f t="shared" si="4"/>
        <v>19610</v>
      </c>
    </row>
    <row r="20" spans="1:100" ht="24.95" customHeight="1" x14ac:dyDescent="0.2">
      <c r="A20" s="53">
        <v>14</v>
      </c>
      <c r="B20" s="63" t="s">
        <v>89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1</v>
      </c>
      <c r="N20" s="72">
        <v>1</v>
      </c>
      <c r="O20" s="72">
        <v>0</v>
      </c>
      <c r="P20" s="72">
        <v>2</v>
      </c>
      <c r="Q20" s="72">
        <v>3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1</v>
      </c>
      <c r="AA20" s="72">
        <v>1</v>
      </c>
      <c r="AB20" s="72">
        <v>0</v>
      </c>
      <c r="AC20" s="72">
        <v>2</v>
      </c>
      <c r="AD20" s="72">
        <v>4</v>
      </c>
      <c r="AE20" s="72">
        <v>1</v>
      </c>
      <c r="AF20" s="72">
        <v>1</v>
      </c>
      <c r="AG20" s="72">
        <v>0</v>
      </c>
      <c r="AH20" s="72">
        <v>2</v>
      </c>
      <c r="AI20" s="72">
        <v>4</v>
      </c>
      <c r="AJ20" s="72">
        <v>0</v>
      </c>
      <c r="AK20" s="72">
        <v>0</v>
      </c>
      <c r="AL20" s="72">
        <v>0</v>
      </c>
      <c r="AM20" s="72">
        <v>0</v>
      </c>
      <c r="AN20" s="72">
        <v>0</v>
      </c>
      <c r="AO20" s="72">
        <v>0</v>
      </c>
      <c r="AP20" s="72">
        <v>0</v>
      </c>
      <c r="AQ20" s="72">
        <v>0</v>
      </c>
      <c r="AR20" s="72">
        <v>0</v>
      </c>
      <c r="AS20" s="72">
        <v>0</v>
      </c>
      <c r="AT20" s="72">
        <v>0</v>
      </c>
      <c r="AU20" s="72">
        <v>0</v>
      </c>
      <c r="AV20" s="72">
        <v>0</v>
      </c>
      <c r="AW20" s="72">
        <v>0</v>
      </c>
      <c r="AX20" s="72">
        <v>0</v>
      </c>
      <c r="AY20" s="72">
        <v>0</v>
      </c>
      <c r="AZ20" s="72">
        <v>0</v>
      </c>
      <c r="BA20" s="72">
        <v>0</v>
      </c>
      <c r="BB20" s="72">
        <v>0</v>
      </c>
      <c r="BC20" s="72">
        <v>0</v>
      </c>
      <c r="BD20" s="72">
        <v>0</v>
      </c>
      <c r="BE20" s="72">
        <v>0</v>
      </c>
      <c r="BF20" s="72">
        <v>0</v>
      </c>
      <c r="BG20" s="72">
        <v>0</v>
      </c>
      <c r="BH20" s="72">
        <v>0</v>
      </c>
      <c r="BI20" s="72">
        <v>0</v>
      </c>
      <c r="BJ20" s="72">
        <v>0</v>
      </c>
      <c r="BK20" s="72">
        <v>0</v>
      </c>
      <c r="BL20" s="72">
        <v>0</v>
      </c>
      <c r="BM20" s="72">
        <v>0</v>
      </c>
      <c r="BN20" s="72">
        <v>0</v>
      </c>
      <c r="BO20" s="72">
        <v>0</v>
      </c>
      <c r="BP20" s="72">
        <v>0</v>
      </c>
      <c r="BQ20" s="72">
        <v>0</v>
      </c>
      <c r="BR20" s="72">
        <v>0</v>
      </c>
      <c r="BS20" s="72">
        <v>0</v>
      </c>
      <c r="BT20" s="72">
        <v>0</v>
      </c>
      <c r="BU20" s="72">
        <v>0</v>
      </c>
      <c r="BV20" s="72">
        <v>0</v>
      </c>
      <c r="BW20" s="72">
        <v>0</v>
      </c>
      <c r="BX20" s="72">
        <v>290</v>
      </c>
      <c r="BY20" s="72">
        <v>0</v>
      </c>
      <c r="BZ20" s="72">
        <v>0</v>
      </c>
      <c r="CA20" s="72">
        <v>290</v>
      </c>
      <c r="CB20" s="72">
        <v>198</v>
      </c>
      <c r="CC20" s="72">
        <v>0</v>
      </c>
      <c r="CD20" s="72">
        <v>0</v>
      </c>
      <c r="CE20" s="72">
        <v>0</v>
      </c>
      <c r="CF20" s="72">
        <v>0</v>
      </c>
      <c r="CG20" s="72">
        <v>0</v>
      </c>
      <c r="CH20" s="72">
        <v>0</v>
      </c>
      <c r="CI20" s="72">
        <v>0</v>
      </c>
      <c r="CJ20" s="72">
        <v>0</v>
      </c>
      <c r="CK20" s="72">
        <v>0</v>
      </c>
      <c r="CL20" s="72">
        <v>0</v>
      </c>
      <c r="CM20" s="72">
        <v>0</v>
      </c>
      <c r="CN20" s="72">
        <v>0</v>
      </c>
      <c r="CO20" s="72">
        <v>0</v>
      </c>
      <c r="CP20" s="72">
        <v>0</v>
      </c>
      <c r="CQ20" s="72">
        <v>0</v>
      </c>
      <c r="CR20" s="72">
        <f t="shared" si="0"/>
        <v>293</v>
      </c>
      <c r="CS20" s="72">
        <f t="shared" si="1"/>
        <v>3</v>
      </c>
      <c r="CT20" s="72">
        <f t="shared" si="2"/>
        <v>0</v>
      </c>
      <c r="CU20" s="72">
        <f t="shared" si="3"/>
        <v>296</v>
      </c>
      <c r="CV20" s="72">
        <f t="shared" si="4"/>
        <v>209</v>
      </c>
    </row>
    <row r="21" spans="1:100" x14ac:dyDescent="0.2">
      <c r="A21" s="55"/>
      <c r="B21" s="56" t="s">
        <v>1</v>
      </c>
      <c r="C21" s="74">
        <f t="shared" ref="C21:BN21" si="5">SUM(C7:C20)</f>
        <v>30417</v>
      </c>
      <c r="D21" s="74">
        <f t="shared" si="5"/>
        <v>195702</v>
      </c>
      <c r="E21" s="74">
        <f t="shared" si="5"/>
        <v>138490</v>
      </c>
      <c r="F21" s="74">
        <f t="shared" si="5"/>
        <v>364609</v>
      </c>
      <c r="G21" s="74">
        <f t="shared" si="5"/>
        <v>956758</v>
      </c>
      <c r="H21" s="74">
        <f t="shared" si="5"/>
        <v>27996</v>
      </c>
      <c r="I21" s="74">
        <f t="shared" si="5"/>
        <v>31576</v>
      </c>
      <c r="J21" s="74">
        <f t="shared" si="5"/>
        <v>84240</v>
      </c>
      <c r="K21" s="74">
        <f t="shared" si="5"/>
        <v>143812</v>
      </c>
      <c r="L21" s="74">
        <f t="shared" si="5"/>
        <v>145517</v>
      </c>
      <c r="M21" s="74">
        <f t="shared" si="5"/>
        <v>39698</v>
      </c>
      <c r="N21" s="74">
        <f t="shared" si="5"/>
        <v>8479</v>
      </c>
      <c r="O21" s="74">
        <f t="shared" si="5"/>
        <v>12520</v>
      </c>
      <c r="P21" s="74">
        <f t="shared" si="5"/>
        <v>60697</v>
      </c>
      <c r="Q21" s="74">
        <f t="shared" si="5"/>
        <v>154151</v>
      </c>
      <c r="R21" s="74">
        <f t="shared" si="5"/>
        <v>89387</v>
      </c>
      <c r="S21" s="74">
        <f t="shared" si="5"/>
        <v>10980</v>
      </c>
      <c r="T21" s="74">
        <f t="shared" si="5"/>
        <v>194619</v>
      </c>
      <c r="U21" s="74">
        <f t="shared" si="5"/>
        <v>294986</v>
      </c>
      <c r="V21" s="74">
        <f t="shared" si="5"/>
        <v>249231</v>
      </c>
      <c r="W21" s="74">
        <f t="shared" si="5"/>
        <v>31726</v>
      </c>
      <c r="X21" s="74">
        <f t="shared" si="5"/>
        <v>241366</v>
      </c>
      <c r="Y21" s="74">
        <f t="shared" si="5"/>
        <v>522323</v>
      </c>
      <c r="Z21" s="74">
        <f t="shared" si="5"/>
        <v>7107</v>
      </c>
      <c r="AA21" s="74">
        <f t="shared" si="5"/>
        <v>5501</v>
      </c>
      <c r="AB21" s="74">
        <f t="shared" si="5"/>
        <v>7874</v>
      </c>
      <c r="AC21" s="74">
        <f t="shared" si="5"/>
        <v>20482</v>
      </c>
      <c r="AD21" s="74">
        <f t="shared" si="5"/>
        <v>52627</v>
      </c>
      <c r="AE21" s="74">
        <f t="shared" si="5"/>
        <v>6148</v>
      </c>
      <c r="AF21" s="74">
        <f t="shared" si="5"/>
        <v>5252</v>
      </c>
      <c r="AG21" s="74">
        <f t="shared" si="5"/>
        <v>7375</v>
      </c>
      <c r="AH21" s="74">
        <f t="shared" si="5"/>
        <v>18775</v>
      </c>
      <c r="AI21" s="74">
        <f t="shared" si="5"/>
        <v>46584</v>
      </c>
      <c r="AJ21" s="74">
        <f t="shared" si="5"/>
        <v>0</v>
      </c>
      <c r="AK21" s="74">
        <f t="shared" si="5"/>
        <v>0</v>
      </c>
      <c r="AL21" s="74">
        <f t="shared" si="5"/>
        <v>0</v>
      </c>
      <c r="AM21" s="74">
        <f t="shared" si="5"/>
        <v>0</v>
      </c>
      <c r="AN21" s="74">
        <f t="shared" si="5"/>
        <v>0</v>
      </c>
      <c r="AO21" s="74">
        <f t="shared" si="5"/>
        <v>6</v>
      </c>
      <c r="AP21" s="74">
        <f t="shared" si="5"/>
        <v>0</v>
      </c>
      <c r="AQ21" s="74">
        <f t="shared" si="5"/>
        <v>0</v>
      </c>
      <c r="AR21" s="74">
        <f t="shared" si="5"/>
        <v>6</v>
      </c>
      <c r="AS21" s="74">
        <f t="shared" si="5"/>
        <v>31</v>
      </c>
      <c r="AT21" s="74">
        <f t="shared" si="5"/>
        <v>6</v>
      </c>
      <c r="AU21" s="74">
        <f t="shared" si="5"/>
        <v>0</v>
      </c>
      <c r="AV21" s="74">
        <f t="shared" si="5"/>
        <v>0</v>
      </c>
      <c r="AW21" s="74">
        <f t="shared" si="5"/>
        <v>6</v>
      </c>
      <c r="AX21" s="74">
        <f t="shared" si="5"/>
        <v>31</v>
      </c>
      <c r="AY21" s="74">
        <f t="shared" si="5"/>
        <v>5</v>
      </c>
      <c r="AZ21" s="74">
        <f t="shared" si="5"/>
        <v>0</v>
      </c>
      <c r="BA21" s="74">
        <f t="shared" si="5"/>
        <v>9</v>
      </c>
      <c r="BB21" s="74">
        <f t="shared" si="5"/>
        <v>14</v>
      </c>
      <c r="BC21" s="74">
        <f t="shared" si="5"/>
        <v>33</v>
      </c>
      <c r="BD21" s="74">
        <f t="shared" si="5"/>
        <v>0</v>
      </c>
      <c r="BE21" s="74">
        <f t="shared" si="5"/>
        <v>0</v>
      </c>
      <c r="BF21" s="74">
        <f t="shared" si="5"/>
        <v>0</v>
      </c>
      <c r="BG21" s="74">
        <f t="shared" si="5"/>
        <v>0</v>
      </c>
      <c r="BH21" s="74">
        <f t="shared" si="5"/>
        <v>1</v>
      </c>
      <c r="BI21" s="74">
        <f t="shared" si="5"/>
        <v>3588</v>
      </c>
      <c r="BJ21" s="74">
        <f t="shared" si="5"/>
        <v>449</v>
      </c>
      <c r="BK21" s="74">
        <f t="shared" si="5"/>
        <v>4</v>
      </c>
      <c r="BL21" s="74">
        <f t="shared" si="5"/>
        <v>4041</v>
      </c>
      <c r="BM21" s="74">
        <f t="shared" si="5"/>
        <v>3560</v>
      </c>
      <c r="BN21" s="74">
        <f t="shared" si="5"/>
        <v>11508</v>
      </c>
      <c r="BO21" s="74">
        <f t="shared" ref="BO21:CQ21" si="6">SUM(BO7:BO20)</f>
        <v>29408</v>
      </c>
      <c r="BP21" s="74">
        <f t="shared" si="6"/>
        <v>34</v>
      </c>
      <c r="BQ21" s="74">
        <f t="shared" si="6"/>
        <v>40950</v>
      </c>
      <c r="BR21" s="74">
        <f t="shared" si="6"/>
        <v>102811</v>
      </c>
      <c r="BS21" s="74">
        <f t="shared" si="6"/>
        <v>674</v>
      </c>
      <c r="BT21" s="74">
        <f t="shared" si="6"/>
        <v>3156</v>
      </c>
      <c r="BU21" s="74">
        <f t="shared" si="6"/>
        <v>407</v>
      </c>
      <c r="BV21" s="74">
        <f t="shared" si="6"/>
        <v>4237</v>
      </c>
      <c r="BW21" s="74">
        <f t="shared" si="6"/>
        <v>11310</v>
      </c>
      <c r="BX21" s="74">
        <f t="shared" si="6"/>
        <v>4156</v>
      </c>
      <c r="BY21" s="74">
        <f t="shared" si="6"/>
        <v>5</v>
      </c>
      <c r="BZ21" s="74">
        <f t="shared" si="6"/>
        <v>0</v>
      </c>
      <c r="CA21" s="74">
        <f t="shared" si="6"/>
        <v>4161</v>
      </c>
      <c r="CB21" s="74">
        <f t="shared" si="6"/>
        <v>5409</v>
      </c>
      <c r="CC21" s="74">
        <f t="shared" si="6"/>
        <v>0</v>
      </c>
      <c r="CD21" s="74">
        <f t="shared" si="6"/>
        <v>4487</v>
      </c>
      <c r="CE21" s="74">
        <f t="shared" si="6"/>
        <v>0</v>
      </c>
      <c r="CF21" s="74">
        <f t="shared" si="6"/>
        <v>4487</v>
      </c>
      <c r="CG21" s="74">
        <f t="shared" si="6"/>
        <v>1318</v>
      </c>
      <c r="CH21" s="74">
        <f t="shared" si="6"/>
        <v>3414</v>
      </c>
      <c r="CI21" s="74">
        <f t="shared" si="6"/>
        <v>8052</v>
      </c>
      <c r="CJ21" s="74">
        <f t="shared" si="6"/>
        <v>33</v>
      </c>
      <c r="CK21" s="74">
        <f t="shared" si="6"/>
        <v>11499</v>
      </c>
      <c r="CL21" s="74">
        <f t="shared" si="6"/>
        <v>32002</v>
      </c>
      <c r="CM21" s="74">
        <f t="shared" si="6"/>
        <v>0</v>
      </c>
      <c r="CN21" s="74">
        <f t="shared" si="6"/>
        <v>0</v>
      </c>
      <c r="CO21" s="74">
        <f t="shared" si="6"/>
        <v>0</v>
      </c>
      <c r="CP21" s="74">
        <f t="shared" si="6"/>
        <v>0</v>
      </c>
      <c r="CQ21" s="74">
        <f t="shared" si="6"/>
        <v>0</v>
      </c>
      <c r="CR21" s="74">
        <f t="shared" ref="CR21" si="7">SUM(CR7:CR20)</f>
        <v>224110</v>
      </c>
      <c r="CS21" s="74">
        <f t="shared" ref="CS21" si="8">SUM(CS7:CS20)</f>
        <v>303047</v>
      </c>
      <c r="CT21" s="74">
        <f t="shared" ref="CT21" si="9">SUM(CT7:CT20)</f>
        <v>445605</v>
      </c>
      <c r="CU21" s="74">
        <f t="shared" ref="CU21" si="10">SUM(CU7:CU20)</f>
        <v>972762</v>
      </c>
      <c r="CV21" s="74">
        <f t="shared" ref="CV21" si="11">SUM(CV7:CV20)</f>
        <v>2034466</v>
      </c>
    </row>
    <row r="22" spans="1:100" x14ac:dyDescent="0.2">
      <c r="A22" s="80"/>
      <c r="B22" s="81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83"/>
      <c r="CF22" s="83"/>
      <c r="CG22" s="83"/>
      <c r="CH22" s="83"/>
      <c r="CI22" s="83"/>
      <c r="CJ22" s="83"/>
      <c r="CK22" s="83"/>
      <c r="CL22" s="83"/>
      <c r="CM22" s="83"/>
      <c r="CN22" s="83"/>
      <c r="CO22" s="83"/>
      <c r="CP22" s="83"/>
      <c r="CQ22" s="83"/>
      <c r="CR22" s="83"/>
      <c r="CS22" s="83"/>
      <c r="CT22" s="83"/>
      <c r="CU22" s="83"/>
      <c r="CV22" s="83"/>
    </row>
    <row r="23" spans="1:100" s="27" customFormat="1" ht="12.75" customHeight="1" x14ac:dyDescent="0.2"/>
    <row r="24" spans="1:100" ht="15" x14ac:dyDescent="0.3">
      <c r="B24" s="62" t="s">
        <v>58</v>
      </c>
    </row>
    <row r="25" spans="1:100" ht="15" x14ac:dyDescent="0.3">
      <c r="B25" s="62" t="s">
        <v>59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</row>
  </sheetData>
  <sortState ref="B9:CV20">
    <sortCondition descending="1" ref="CU7:CU20"/>
  </sortState>
  <mergeCells count="41">
    <mergeCell ref="A4:A6"/>
    <mergeCell ref="B4:B6"/>
    <mergeCell ref="M4:Q4"/>
    <mergeCell ref="M5:P5"/>
    <mergeCell ref="R4:Y4"/>
    <mergeCell ref="C5:F5"/>
    <mergeCell ref="C4:G4"/>
    <mergeCell ref="H4:L4"/>
    <mergeCell ref="H5:K5"/>
    <mergeCell ref="R5:U5"/>
    <mergeCell ref="V5:Y5"/>
    <mergeCell ref="Z4:AD4"/>
    <mergeCell ref="Z5:AC5"/>
    <mergeCell ref="AY4:BC4"/>
    <mergeCell ref="AY5:BB5"/>
    <mergeCell ref="BD4:BH4"/>
    <mergeCell ref="BD5:BG5"/>
    <mergeCell ref="AE4:AI4"/>
    <mergeCell ref="AE5:AH5"/>
    <mergeCell ref="AT4:AX4"/>
    <mergeCell ref="AT5:AW5"/>
    <mergeCell ref="AJ4:AN4"/>
    <mergeCell ref="AJ5:AM5"/>
    <mergeCell ref="AO4:AS4"/>
    <mergeCell ref="AO5:AR5"/>
    <mergeCell ref="BS4:BW4"/>
    <mergeCell ref="BS5:BV5"/>
    <mergeCell ref="BX4:CB4"/>
    <mergeCell ref="BX5:CA5"/>
    <mergeCell ref="BI4:BM4"/>
    <mergeCell ref="BI5:BL5"/>
    <mergeCell ref="BN4:BR4"/>
    <mergeCell ref="BN5:BQ5"/>
    <mergeCell ref="CM5:CP5"/>
    <mergeCell ref="CR4:CV4"/>
    <mergeCell ref="CR5:CU5"/>
    <mergeCell ref="CC4:CG4"/>
    <mergeCell ref="CC5:CF5"/>
    <mergeCell ref="CH4:CL4"/>
    <mergeCell ref="CH5:CK5"/>
    <mergeCell ref="CM4:CQ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P29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B7" sqref="B7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3" width="15.140625" style="25" customWidth="1"/>
    <col min="4" max="4" width="12.7109375" style="25" customWidth="1"/>
    <col min="5" max="5" width="15.140625" style="25" customWidth="1"/>
    <col min="6" max="6" width="12.7109375" style="25" customWidth="1"/>
    <col min="7" max="7" width="15.140625" style="25" customWidth="1"/>
    <col min="8" max="8" width="12.7109375" style="25" customWidth="1"/>
    <col min="9" max="9" width="15.140625" style="25" customWidth="1"/>
    <col min="10" max="10" width="12.7109375" style="25" customWidth="1"/>
    <col min="11" max="11" width="15.140625" style="25" customWidth="1"/>
    <col min="12" max="12" width="12.7109375" style="25" customWidth="1"/>
    <col min="13" max="13" width="15.140625" style="25" customWidth="1"/>
    <col min="14" max="14" width="12.7109375" style="25" customWidth="1"/>
    <col min="15" max="15" width="15.140625" style="25" customWidth="1"/>
    <col min="16" max="16" width="12.7109375" style="25" customWidth="1"/>
    <col min="17" max="17" width="15.140625" style="25" customWidth="1"/>
    <col min="18" max="18" width="12.7109375" style="25" customWidth="1"/>
    <col min="19" max="19" width="15.140625" style="25" customWidth="1"/>
    <col min="20" max="20" width="12.7109375" style="25" customWidth="1"/>
    <col min="21" max="21" width="15.140625" style="25" customWidth="1"/>
    <col min="22" max="22" width="12.7109375" style="25" customWidth="1"/>
    <col min="23" max="23" width="15.140625" style="25" customWidth="1"/>
    <col min="24" max="24" width="12.7109375" style="25" customWidth="1"/>
    <col min="25" max="25" width="15.140625" style="25" customWidth="1"/>
    <col min="26" max="26" width="12.7109375" style="25" customWidth="1"/>
    <col min="27" max="27" width="15.140625" style="25" customWidth="1"/>
    <col min="28" max="28" width="12.7109375" style="25" customWidth="1"/>
    <col min="29" max="29" width="15.140625" style="25" customWidth="1"/>
    <col min="30" max="30" width="12.7109375" style="25" customWidth="1"/>
    <col min="31" max="31" width="15.140625" style="25" customWidth="1"/>
    <col min="32" max="32" width="12.7109375" style="25" customWidth="1"/>
    <col min="33" max="33" width="15.140625" style="25" customWidth="1"/>
    <col min="34" max="34" width="12.7109375" style="25" customWidth="1"/>
    <col min="35" max="35" width="15.140625" style="25" customWidth="1"/>
    <col min="36" max="36" width="12.7109375" style="25" customWidth="1"/>
    <col min="37" max="37" width="15.140625" style="25" customWidth="1"/>
    <col min="38" max="38" width="12.7109375" style="25" customWidth="1"/>
    <col min="39" max="39" width="15.140625" style="25" customWidth="1"/>
    <col min="40" max="40" width="12.7109375" style="25" customWidth="1"/>
    <col min="41" max="16384" width="9.140625" style="25"/>
  </cols>
  <sheetData>
    <row r="1" spans="1:42" s="18" customFormat="1" ht="27.75" customHeight="1" x14ac:dyDescent="0.2">
      <c r="A1" s="16" t="s">
        <v>72</v>
      </c>
      <c r="B1" s="16"/>
      <c r="C1" s="16"/>
      <c r="D1" s="16"/>
      <c r="E1" s="17"/>
    </row>
    <row r="2" spans="1:42" s="44" customFormat="1" ht="17.25" customHeight="1" x14ac:dyDescent="0.2">
      <c r="A2" s="21" t="s">
        <v>39</v>
      </c>
    </row>
    <row r="3" spans="1:42" s="44" customFormat="1" ht="21.75" customHeight="1" x14ac:dyDescent="0.2">
      <c r="A3" s="64"/>
    </row>
    <row r="4" spans="1:42" s="22" customFormat="1" ht="89.25" customHeight="1" x14ac:dyDescent="0.2">
      <c r="A4" s="98" t="s">
        <v>0</v>
      </c>
      <c r="B4" s="98" t="s">
        <v>2</v>
      </c>
      <c r="C4" s="95" t="s">
        <v>3</v>
      </c>
      <c r="D4" s="97"/>
      <c r="E4" s="95" t="s">
        <v>27</v>
      </c>
      <c r="F4" s="97"/>
      <c r="G4" s="95" t="s">
        <v>34</v>
      </c>
      <c r="H4" s="97"/>
      <c r="I4" s="95" t="s">
        <v>6</v>
      </c>
      <c r="J4" s="97"/>
      <c r="K4" s="95" t="s">
        <v>35</v>
      </c>
      <c r="L4" s="97"/>
      <c r="M4" s="95" t="s">
        <v>7</v>
      </c>
      <c r="N4" s="97"/>
      <c r="O4" s="95" t="s">
        <v>8</v>
      </c>
      <c r="P4" s="97"/>
      <c r="Q4" s="95" t="s">
        <v>28</v>
      </c>
      <c r="R4" s="97"/>
      <c r="S4" s="95" t="s">
        <v>38</v>
      </c>
      <c r="T4" s="97"/>
      <c r="U4" s="95" t="s">
        <v>29</v>
      </c>
      <c r="V4" s="97"/>
      <c r="W4" s="95" t="s">
        <v>30</v>
      </c>
      <c r="X4" s="97"/>
      <c r="Y4" s="95" t="s">
        <v>9</v>
      </c>
      <c r="Z4" s="97"/>
      <c r="AA4" s="95" t="s">
        <v>31</v>
      </c>
      <c r="AB4" s="97"/>
      <c r="AC4" s="95" t="s">
        <v>10</v>
      </c>
      <c r="AD4" s="97"/>
      <c r="AE4" s="95" t="s">
        <v>11</v>
      </c>
      <c r="AF4" s="97"/>
      <c r="AG4" s="95" t="s">
        <v>12</v>
      </c>
      <c r="AH4" s="97"/>
      <c r="AI4" s="95" t="s">
        <v>32</v>
      </c>
      <c r="AJ4" s="97"/>
      <c r="AK4" s="95" t="s">
        <v>13</v>
      </c>
      <c r="AL4" s="97"/>
      <c r="AM4" s="95" t="s">
        <v>14</v>
      </c>
      <c r="AN4" s="97"/>
    </row>
    <row r="5" spans="1:42" s="22" customFormat="1" ht="42" customHeight="1" x14ac:dyDescent="0.2">
      <c r="A5" s="99"/>
      <c r="B5" s="99"/>
      <c r="C5" s="69" t="s">
        <v>4</v>
      </c>
      <c r="D5" s="68" t="s">
        <v>5</v>
      </c>
      <c r="E5" s="69" t="s">
        <v>4</v>
      </c>
      <c r="F5" s="68" t="s">
        <v>5</v>
      </c>
      <c r="G5" s="69" t="s">
        <v>4</v>
      </c>
      <c r="H5" s="68" t="s">
        <v>5</v>
      </c>
      <c r="I5" s="69" t="s">
        <v>4</v>
      </c>
      <c r="J5" s="68" t="s">
        <v>5</v>
      </c>
      <c r="K5" s="69" t="s">
        <v>4</v>
      </c>
      <c r="L5" s="68" t="s">
        <v>5</v>
      </c>
      <c r="M5" s="69" t="s">
        <v>4</v>
      </c>
      <c r="N5" s="68" t="s">
        <v>5</v>
      </c>
      <c r="O5" s="69" t="s">
        <v>4</v>
      </c>
      <c r="P5" s="68" t="s">
        <v>5</v>
      </c>
      <c r="Q5" s="69" t="s">
        <v>4</v>
      </c>
      <c r="R5" s="68" t="s">
        <v>5</v>
      </c>
      <c r="S5" s="69" t="s">
        <v>4</v>
      </c>
      <c r="T5" s="68" t="s">
        <v>5</v>
      </c>
      <c r="U5" s="69" t="s">
        <v>4</v>
      </c>
      <c r="V5" s="68" t="s">
        <v>5</v>
      </c>
      <c r="W5" s="69" t="s">
        <v>4</v>
      </c>
      <c r="X5" s="68" t="s">
        <v>5</v>
      </c>
      <c r="Y5" s="69" t="s">
        <v>4</v>
      </c>
      <c r="Z5" s="68" t="s">
        <v>5</v>
      </c>
      <c r="AA5" s="69" t="s">
        <v>4</v>
      </c>
      <c r="AB5" s="68" t="s">
        <v>5</v>
      </c>
      <c r="AC5" s="69" t="s">
        <v>4</v>
      </c>
      <c r="AD5" s="68" t="s">
        <v>5</v>
      </c>
      <c r="AE5" s="69" t="s">
        <v>4</v>
      </c>
      <c r="AF5" s="68" t="s">
        <v>5</v>
      </c>
      <c r="AG5" s="69" t="s">
        <v>4</v>
      </c>
      <c r="AH5" s="68" t="s">
        <v>5</v>
      </c>
      <c r="AI5" s="69" t="s">
        <v>4</v>
      </c>
      <c r="AJ5" s="68" t="s">
        <v>5</v>
      </c>
      <c r="AK5" s="69" t="s">
        <v>4</v>
      </c>
      <c r="AL5" s="68" t="s">
        <v>5</v>
      </c>
      <c r="AM5" s="69" t="s">
        <v>4</v>
      </c>
      <c r="AN5" s="68" t="s">
        <v>5</v>
      </c>
    </row>
    <row r="6" spans="1:42" s="70" customFormat="1" ht="51.75" customHeight="1" x14ac:dyDescent="0.2">
      <c r="A6" s="100"/>
      <c r="B6" s="100"/>
      <c r="C6" s="71" t="s">
        <v>14</v>
      </c>
      <c r="D6" s="71" t="s">
        <v>14</v>
      </c>
      <c r="E6" s="71" t="s">
        <v>14</v>
      </c>
      <c r="F6" s="71" t="s">
        <v>14</v>
      </c>
      <c r="G6" s="71" t="s">
        <v>14</v>
      </c>
      <c r="H6" s="71" t="s">
        <v>14</v>
      </c>
      <c r="I6" s="71" t="s">
        <v>14</v>
      </c>
      <c r="J6" s="71" t="s">
        <v>14</v>
      </c>
      <c r="K6" s="71" t="s">
        <v>14</v>
      </c>
      <c r="L6" s="71" t="s">
        <v>14</v>
      </c>
      <c r="M6" s="71" t="s">
        <v>14</v>
      </c>
      <c r="N6" s="71" t="s">
        <v>14</v>
      </c>
      <c r="O6" s="71" t="s">
        <v>14</v>
      </c>
      <c r="P6" s="71" t="s">
        <v>14</v>
      </c>
      <c r="Q6" s="71" t="s">
        <v>14</v>
      </c>
      <c r="R6" s="71" t="s">
        <v>14</v>
      </c>
      <c r="S6" s="71" t="s">
        <v>14</v>
      </c>
      <c r="T6" s="71" t="s">
        <v>14</v>
      </c>
      <c r="U6" s="71" t="s">
        <v>14</v>
      </c>
      <c r="V6" s="71" t="s">
        <v>14</v>
      </c>
      <c r="W6" s="71" t="s">
        <v>14</v>
      </c>
      <c r="X6" s="71" t="s">
        <v>14</v>
      </c>
      <c r="Y6" s="71" t="s">
        <v>14</v>
      </c>
      <c r="Z6" s="71" t="s">
        <v>14</v>
      </c>
      <c r="AA6" s="71" t="s">
        <v>14</v>
      </c>
      <c r="AB6" s="71" t="s">
        <v>14</v>
      </c>
      <c r="AC6" s="71" t="s">
        <v>14</v>
      </c>
      <c r="AD6" s="71" t="s">
        <v>14</v>
      </c>
      <c r="AE6" s="71" t="s">
        <v>14</v>
      </c>
      <c r="AF6" s="71" t="s">
        <v>14</v>
      </c>
      <c r="AG6" s="71" t="s">
        <v>14</v>
      </c>
      <c r="AH6" s="71" t="s">
        <v>14</v>
      </c>
      <c r="AI6" s="71" t="s">
        <v>14</v>
      </c>
      <c r="AJ6" s="71" t="s">
        <v>14</v>
      </c>
      <c r="AK6" s="71" t="s">
        <v>14</v>
      </c>
      <c r="AL6" s="71" t="s">
        <v>14</v>
      </c>
      <c r="AM6" s="71" t="s">
        <v>14</v>
      </c>
      <c r="AN6" s="71" t="s">
        <v>14</v>
      </c>
    </row>
    <row r="7" spans="1:42" s="22" customFormat="1" ht="24.95" customHeight="1" x14ac:dyDescent="0.2">
      <c r="A7" s="53">
        <v>1</v>
      </c>
      <c r="B7" s="116" t="s">
        <v>80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  <c r="K7" s="72">
        <v>1209.6598839999999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21569.4</v>
      </c>
      <c r="AB7" s="72">
        <v>10784.7</v>
      </c>
      <c r="AC7" s="72">
        <v>0</v>
      </c>
      <c r="AD7" s="72">
        <v>0</v>
      </c>
      <c r="AE7" s="72">
        <v>0</v>
      </c>
      <c r="AF7" s="72">
        <v>0</v>
      </c>
      <c r="AG7" s="72">
        <v>0</v>
      </c>
      <c r="AH7" s="72">
        <v>0</v>
      </c>
      <c r="AI7" s="72">
        <v>0</v>
      </c>
      <c r="AJ7" s="72">
        <v>0</v>
      </c>
      <c r="AK7" s="72">
        <v>0</v>
      </c>
      <c r="AL7" s="72">
        <v>0</v>
      </c>
      <c r="AM7" s="72">
        <f t="shared" ref="AM7:AM20" si="0">C7+E7+G7+I7+K7+M7+O7+Q7+S7+U7+W7+Y7+AA7+AC7+AE7+AG7+AI7+AK7</f>
        <v>22779.059884000002</v>
      </c>
      <c r="AN7" s="72">
        <f t="shared" ref="AN7:AN20" si="1">D7+F7+H7+J7+L7+N7+P7+R7+T7+V7+X7+Z7+AB7+AD7+AF7+AH7+AJ7+AL7</f>
        <v>10784.7</v>
      </c>
    </row>
    <row r="8" spans="1:42" s="24" customFormat="1" ht="24.95" customHeight="1" x14ac:dyDescent="0.2">
      <c r="A8" s="53">
        <v>2</v>
      </c>
      <c r="B8" s="116" t="s">
        <v>47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>
        <v>0</v>
      </c>
      <c r="AB8" s="72">
        <v>0</v>
      </c>
      <c r="AC8" s="72">
        <v>0</v>
      </c>
      <c r="AD8" s="72">
        <v>0</v>
      </c>
      <c r="AE8" s="72">
        <v>0</v>
      </c>
      <c r="AF8" s="72">
        <v>0</v>
      </c>
      <c r="AG8" s="72">
        <v>0</v>
      </c>
      <c r="AH8" s="72">
        <v>0</v>
      </c>
      <c r="AI8" s="72">
        <v>0</v>
      </c>
      <c r="AJ8" s="72">
        <v>0</v>
      </c>
      <c r="AK8" s="72">
        <v>0</v>
      </c>
      <c r="AL8" s="72">
        <v>0</v>
      </c>
      <c r="AM8" s="72">
        <f t="shared" si="0"/>
        <v>0</v>
      </c>
      <c r="AN8" s="72">
        <f t="shared" si="1"/>
        <v>0</v>
      </c>
      <c r="AP8" s="22"/>
    </row>
    <row r="9" spans="1:42" ht="24.95" customHeight="1" x14ac:dyDescent="0.2">
      <c r="A9" s="53">
        <v>3</v>
      </c>
      <c r="B9" s="116" t="s">
        <v>82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2">
        <f t="shared" si="0"/>
        <v>0</v>
      </c>
      <c r="AN9" s="72">
        <f t="shared" si="1"/>
        <v>0</v>
      </c>
      <c r="AP9" s="22"/>
    </row>
    <row r="10" spans="1:42" ht="24.95" customHeight="1" x14ac:dyDescent="0.2">
      <c r="A10" s="53">
        <v>4</v>
      </c>
      <c r="B10" s="116" t="s">
        <v>81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0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2">
        <f t="shared" si="0"/>
        <v>0</v>
      </c>
      <c r="AN10" s="72">
        <f t="shared" si="1"/>
        <v>0</v>
      </c>
      <c r="AP10" s="22"/>
    </row>
    <row r="11" spans="1:42" ht="24.95" customHeight="1" x14ac:dyDescent="0.2">
      <c r="A11" s="53">
        <v>5</v>
      </c>
      <c r="B11" s="116" t="s">
        <v>90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2">
        <f t="shared" si="0"/>
        <v>0</v>
      </c>
      <c r="AN11" s="72">
        <f t="shared" si="1"/>
        <v>0</v>
      </c>
      <c r="AP11" s="22"/>
    </row>
    <row r="12" spans="1:42" ht="24.95" customHeight="1" x14ac:dyDescent="0.2">
      <c r="A12" s="53">
        <v>6</v>
      </c>
      <c r="B12" s="116" t="s">
        <v>85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2">
        <f t="shared" si="0"/>
        <v>0</v>
      </c>
      <c r="AN12" s="72">
        <f t="shared" si="1"/>
        <v>0</v>
      </c>
      <c r="AP12" s="22"/>
    </row>
    <row r="13" spans="1:42" ht="24.95" customHeight="1" x14ac:dyDescent="0.2">
      <c r="A13" s="53">
        <v>7</v>
      </c>
      <c r="B13" s="116" t="s">
        <v>86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2">
        <f t="shared" si="0"/>
        <v>0</v>
      </c>
      <c r="AN13" s="72">
        <f t="shared" si="1"/>
        <v>0</v>
      </c>
      <c r="AP13" s="22"/>
    </row>
    <row r="14" spans="1:42" ht="24.95" customHeight="1" x14ac:dyDescent="0.2">
      <c r="A14" s="53">
        <v>8</v>
      </c>
      <c r="B14" s="116" t="s">
        <v>79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2">
        <f t="shared" si="0"/>
        <v>0</v>
      </c>
      <c r="AN14" s="72">
        <f t="shared" si="1"/>
        <v>0</v>
      </c>
      <c r="AP14" s="22"/>
    </row>
    <row r="15" spans="1:42" ht="24.95" customHeight="1" x14ac:dyDescent="0.2">
      <c r="A15" s="53">
        <v>9</v>
      </c>
      <c r="B15" s="116" t="s">
        <v>84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2">
        <f t="shared" si="0"/>
        <v>0</v>
      </c>
      <c r="AN15" s="72">
        <f t="shared" si="1"/>
        <v>0</v>
      </c>
      <c r="AP15" s="22"/>
    </row>
    <row r="16" spans="1:42" ht="24.95" customHeight="1" x14ac:dyDescent="0.2">
      <c r="A16" s="53">
        <v>10</v>
      </c>
      <c r="B16" s="116" t="s">
        <v>83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2">
        <f t="shared" si="0"/>
        <v>0</v>
      </c>
      <c r="AN16" s="72">
        <f t="shared" si="1"/>
        <v>0</v>
      </c>
      <c r="AP16" s="22"/>
    </row>
    <row r="17" spans="1:42" ht="24.95" customHeight="1" x14ac:dyDescent="0.2">
      <c r="A17" s="53">
        <v>11</v>
      </c>
      <c r="B17" s="116" t="s">
        <v>87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2">
        <f t="shared" si="0"/>
        <v>0</v>
      </c>
      <c r="AN17" s="72">
        <f t="shared" si="1"/>
        <v>0</v>
      </c>
      <c r="AP17" s="22"/>
    </row>
    <row r="18" spans="1:42" ht="24.95" customHeight="1" x14ac:dyDescent="0.2">
      <c r="A18" s="53">
        <v>12</v>
      </c>
      <c r="B18" s="116" t="s">
        <v>89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2">
        <f t="shared" si="0"/>
        <v>0</v>
      </c>
      <c r="AN18" s="72">
        <f t="shared" si="1"/>
        <v>0</v>
      </c>
      <c r="AP18" s="22"/>
    </row>
    <row r="19" spans="1:42" ht="24.95" customHeight="1" x14ac:dyDescent="0.2">
      <c r="A19" s="53">
        <v>13</v>
      </c>
      <c r="B19" s="116" t="s">
        <v>48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2">
        <f t="shared" si="0"/>
        <v>0</v>
      </c>
      <c r="AN19" s="72">
        <f t="shared" si="1"/>
        <v>0</v>
      </c>
      <c r="AP19" s="22"/>
    </row>
    <row r="20" spans="1:42" ht="24.95" customHeight="1" x14ac:dyDescent="0.2">
      <c r="A20" s="53">
        <v>14</v>
      </c>
      <c r="B20" s="117" t="s">
        <v>88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2">
        <f t="shared" si="0"/>
        <v>0</v>
      </c>
      <c r="AN20" s="72">
        <f t="shared" si="1"/>
        <v>0</v>
      </c>
      <c r="AP20" s="22"/>
    </row>
    <row r="21" spans="1:42" x14ac:dyDescent="0.2">
      <c r="A21" s="55"/>
      <c r="B21" s="56" t="s">
        <v>1</v>
      </c>
      <c r="C21" s="74">
        <f t="shared" ref="C21:AL21" si="2">SUM(C7:C20)</f>
        <v>0</v>
      </c>
      <c r="D21" s="74">
        <f t="shared" si="2"/>
        <v>0</v>
      </c>
      <c r="E21" s="74">
        <f t="shared" si="2"/>
        <v>0</v>
      </c>
      <c r="F21" s="74">
        <f t="shared" si="2"/>
        <v>0</v>
      </c>
      <c r="G21" s="74">
        <f t="shared" si="2"/>
        <v>0</v>
      </c>
      <c r="H21" s="74">
        <f t="shared" si="2"/>
        <v>0</v>
      </c>
      <c r="I21" s="74">
        <f t="shared" si="2"/>
        <v>0</v>
      </c>
      <c r="J21" s="74">
        <f t="shared" si="2"/>
        <v>0</v>
      </c>
      <c r="K21" s="74">
        <f t="shared" si="2"/>
        <v>1209.6598839999999</v>
      </c>
      <c r="L21" s="74">
        <f t="shared" si="2"/>
        <v>0</v>
      </c>
      <c r="M21" s="74">
        <f t="shared" si="2"/>
        <v>0</v>
      </c>
      <c r="N21" s="74">
        <f t="shared" si="2"/>
        <v>0</v>
      </c>
      <c r="O21" s="74">
        <f t="shared" si="2"/>
        <v>0</v>
      </c>
      <c r="P21" s="74">
        <f t="shared" si="2"/>
        <v>0</v>
      </c>
      <c r="Q21" s="74">
        <f t="shared" si="2"/>
        <v>0</v>
      </c>
      <c r="R21" s="74">
        <f t="shared" si="2"/>
        <v>0</v>
      </c>
      <c r="S21" s="74">
        <f t="shared" si="2"/>
        <v>0</v>
      </c>
      <c r="T21" s="74">
        <f t="shared" si="2"/>
        <v>0</v>
      </c>
      <c r="U21" s="74">
        <f t="shared" si="2"/>
        <v>0</v>
      </c>
      <c r="V21" s="74">
        <f t="shared" si="2"/>
        <v>0</v>
      </c>
      <c r="W21" s="74">
        <f t="shared" si="2"/>
        <v>0</v>
      </c>
      <c r="X21" s="74">
        <f t="shared" si="2"/>
        <v>0</v>
      </c>
      <c r="Y21" s="74">
        <f t="shared" si="2"/>
        <v>0</v>
      </c>
      <c r="Z21" s="74">
        <f t="shared" si="2"/>
        <v>0</v>
      </c>
      <c r="AA21" s="74">
        <f t="shared" si="2"/>
        <v>21569.4</v>
      </c>
      <c r="AB21" s="74">
        <f t="shared" si="2"/>
        <v>10784.7</v>
      </c>
      <c r="AC21" s="74">
        <f t="shared" si="2"/>
        <v>0</v>
      </c>
      <c r="AD21" s="74">
        <f t="shared" si="2"/>
        <v>0</v>
      </c>
      <c r="AE21" s="74">
        <f t="shared" si="2"/>
        <v>0</v>
      </c>
      <c r="AF21" s="74">
        <f t="shared" si="2"/>
        <v>0</v>
      </c>
      <c r="AG21" s="74">
        <f t="shared" si="2"/>
        <v>0</v>
      </c>
      <c r="AH21" s="74">
        <f t="shared" si="2"/>
        <v>0</v>
      </c>
      <c r="AI21" s="74">
        <f t="shared" si="2"/>
        <v>0</v>
      </c>
      <c r="AJ21" s="74">
        <f t="shared" si="2"/>
        <v>0</v>
      </c>
      <c r="AK21" s="74">
        <f t="shared" si="2"/>
        <v>0</v>
      </c>
      <c r="AL21" s="74">
        <f t="shared" si="2"/>
        <v>0</v>
      </c>
      <c r="AM21" s="74">
        <f>SUM(AM7:AM20)</f>
        <v>22779.059884000002</v>
      </c>
      <c r="AN21" s="74">
        <f>SUM(AN7:AN20)</f>
        <v>10784.7</v>
      </c>
    </row>
    <row r="22" spans="1:42" customFormat="1" ht="15" customHeight="1" x14ac:dyDescent="0.2"/>
    <row r="23" spans="1:42" customFormat="1" ht="15" customHeight="1" x14ac:dyDescent="0.2"/>
    <row r="24" spans="1:42" customFormat="1" ht="13.5" x14ac:dyDescent="0.2">
      <c r="B24" s="29" t="s">
        <v>15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1:42" customFormat="1" x14ac:dyDescent="0.2">
      <c r="B25" s="106" t="s">
        <v>74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</row>
    <row r="26" spans="1:42" customFormat="1" x14ac:dyDescent="0.2"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</row>
    <row r="27" spans="1:42" customFormat="1" x14ac:dyDescent="0.2"/>
    <row r="28" spans="1:42" customFormat="1" x14ac:dyDescent="0.2"/>
    <row r="29" spans="1:42" customFormat="1" x14ac:dyDescent="0.2">
      <c r="C29" s="10"/>
      <c r="D29" s="10"/>
      <c r="E29" s="10"/>
      <c r="F29" s="10"/>
      <c r="G29" s="10"/>
      <c r="H29" s="10"/>
      <c r="I29" s="10"/>
      <c r="J29" s="10"/>
      <c r="K29" s="10"/>
    </row>
  </sheetData>
  <sortState ref="B7:AN20">
    <sortCondition descending="1" ref="AM7:AM20"/>
  </sortState>
  <mergeCells count="22">
    <mergeCell ref="AM4:AN4"/>
    <mergeCell ref="W4:X4"/>
    <mergeCell ref="Y4:Z4"/>
    <mergeCell ref="AA4:AB4"/>
    <mergeCell ref="AC4:AD4"/>
    <mergeCell ref="AE4:AF4"/>
    <mergeCell ref="AG4:AH4"/>
    <mergeCell ref="S4:T4"/>
    <mergeCell ref="U4:V4"/>
    <mergeCell ref="AI4:AJ4"/>
    <mergeCell ref="AK4:AL4"/>
    <mergeCell ref="I4:J4"/>
    <mergeCell ref="K4:L4"/>
    <mergeCell ref="M4:N4"/>
    <mergeCell ref="O4:P4"/>
    <mergeCell ref="Q4:R4"/>
    <mergeCell ref="B25:N26"/>
    <mergeCell ref="A4:A6"/>
    <mergeCell ref="B4:B6"/>
    <mergeCell ref="C4:D4"/>
    <mergeCell ref="E4:F4"/>
    <mergeCell ref="G4:H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6"/>
  </sheetPr>
  <dimension ref="A1:AN27"/>
  <sheetViews>
    <sheetView zoomScale="90" zoomScaleNormal="90" workbookViewId="0">
      <pane xSplit="2" ySplit="5" topLeftCell="C6" activePane="bottomRight" state="frozen"/>
      <selection pane="topRight"/>
      <selection pane="bottomLeft"/>
      <selection pane="bottomRight" activeCell="B6" sqref="B6"/>
    </sheetView>
  </sheetViews>
  <sheetFormatPr defaultRowHeight="12.75" x14ac:dyDescent="0.2"/>
  <cols>
    <col min="1" max="1" width="4" style="25" customWidth="1"/>
    <col min="2" max="2" width="47.42578125" style="25" customWidth="1"/>
    <col min="3" max="6" width="9.7109375" style="25" customWidth="1"/>
    <col min="7" max="7" width="12" style="25" customWidth="1"/>
    <col min="8" max="8" width="11.85546875" style="25" customWidth="1"/>
    <col min="9" max="10" width="10.140625" style="25" bestFit="1" customWidth="1"/>
    <col min="11" max="20" width="9.7109375" style="25" customWidth="1"/>
    <col min="21" max="21" width="11" style="25" customWidth="1"/>
    <col min="22" max="26" width="9.7109375" style="25" customWidth="1"/>
    <col min="27" max="27" width="11" style="25" customWidth="1"/>
    <col min="28" max="28" width="10.42578125" style="25" customWidth="1"/>
    <col min="29" max="38" width="9.7109375" style="25" customWidth="1"/>
    <col min="39" max="39" width="12.7109375" style="25" customWidth="1"/>
    <col min="40" max="40" width="11.85546875" style="25" customWidth="1"/>
    <col min="41" max="16384" width="9.140625" style="25"/>
  </cols>
  <sheetData>
    <row r="1" spans="1:40" s="18" customFormat="1" ht="16.5" customHeight="1" x14ac:dyDescent="0.2">
      <c r="A1" s="110" t="s">
        <v>73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1"/>
      <c r="N1" s="111"/>
      <c r="W1" s="34"/>
    </row>
    <row r="2" spans="1:40" ht="18.75" customHeight="1" x14ac:dyDescent="0.2">
      <c r="A2" s="21" t="s">
        <v>39</v>
      </c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</row>
    <row r="3" spans="1:40" ht="18.75" customHeight="1" x14ac:dyDescent="0.2">
      <c r="A3" s="64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</row>
    <row r="4" spans="1:40" ht="94.5" customHeight="1" x14ac:dyDescent="0.2">
      <c r="A4" s="98" t="s">
        <v>0</v>
      </c>
      <c r="B4" s="98" t="s">
        <v>2</v>
      </c>
      <c r="C4" s="95" t="s">
        <v>3</v>
      </c>
      <c r="D4" s="97"/>
      <c r="E4" s="95" t="s">
        <v>27</v>
      </c>
      <c r="F4" s="97"/>
      <c r="G4" s="95" t="s">
        <v>34</v>
      </c>
      <c r="H4" s="97"/>
      <c r="I4" s="95" t="s">
        <v>6</v>
      </c>
      <c r="J4" s="97"/>
      <c r="K4" s="95" t="s">
        <v>35</v>
      </c>
      <c r="L4" s="97"/>
      <c r="M4" s="95" t="s">
        <v>7</v>
      </c>
      <c r="N4" s="97"/>
      <c r="O4" s="95" t="s">
        <v>8</v>
      </c>
      <c r="P4" s="97"/>
      <c r="Q4" s="95" t="s">
        <v>28</v>
      </c>
      <c r="R4" s="97"/>
      <c r="S4" s="95" t="s">
        <v>38</v>
      </c>
      <c r="T4" s="97"/>
      <c r="U4" s="95" t="s">
        <v>29</v>
      </c>
      <c r="V4" s="97"/>
      <c r="W4" s="95" t="s">
        <v>30</v>
      </c>
      <c r="X4" s="97"/>
      <c r="Y4" s="95" t="s">
        <v>9</v>
      </c>
      <c r="Z4" s="97"/>
      <c r="AA4" s="95" t="s">
        <v>31</v>
      </c>
      <c r="AB4" s="97"/>
      <c r="AC4" s="95" t="s">
        <v>10</v>
      </c>
      <c r="AD4" s="97"/>
      <c r="AE4" s="95" t="s">
        <v>11</v>
      </c>
      <c r="AF4" s="97"/>
      <c r="AG4" s="95" t="s">
        <v>12</v>
      </c>
      <c r="AH4" s="97"/>
      <c r="AI4" s="95" t="s">
        <v>32</v>
      </c>
      <c r="AJ4" s="97"/>
      <c r="AK4" s="95" t="s">
        <v>13</v>
      </c>
      <c r="AL4" s="97"/>
      <c r="AM4" s="95" t="s">
        <v>14</v>
      </c>
      <c r="AN4" s="97"/>
    </row>
    <row r="5" spans="1:40" ht="39.950000000000003" customHeight="1" x14ac:dyDescent="0.2">
      <c r="A5" s="100"/>
      <c r="B5" s="100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customFormat="1" ht="24.95" customHeight="1" x14ac:dyDescent="0.2">
      <c r="A6" s="53">
        <v>1</v>
      </c>
      <c r="B6" s="116" t="s">
        <v>86</v>
      </c>
      <c r="C6" s="76">
        <v>0</v>
      </c>
      <c r="D6" s="76">
        <v>0</v>
      </c>
      <c r="E6" s="76">
        <v>0</v>
      </c>
      <c r="F6" s="76">
        <v>0</v>
      </c>
      <c r="G6" s="76">
        <v>0</v>
      </c>
      <c r="H6" s="76">
        <v>0</v>
      </c>
      <c r="I6" s="76">
        <v>0</v>
      </c>
      <c r="J6" s="76">
        <v>0</v>
      </c>
      <c r="K6" s="76">
        <v>0</v>
      </c>
      <c r="L6" s="76">
        <v>0</v>
      </c>
      <c r="M6" s="76">
        <v>0</v>
      </c>
      <c r="N6" s="76">
        <v>0</v>
      </c>
      <c r="O6" s="76">
        <v>0</v>
      </c>
      <c r="P6" s="76">
        <v>0</v>
      </c>
      <c r="Q6" s="76">
        <v>0</v>
      </c>
      <c r="R6" s="76">
        <v>0</v>
      </c>
      <c r="S6" s="76">
        <v>0</v>
      </c>
      <c r="T6" s="76">
        <v>0</v>
      </c>
      <c r="U6" s="76">
        <v>6960.83</v>
      </c>
      <c r="V6" s="76">
        <v>6960.83</v>
      </c>
      <c r="W6" s="76">
        <v>0</v>
      </c>
      <c r="X6" s="76">
        <v>0</v>
      </c>
      <c r="Y6" s="76">
        <v>0</v>
      </c>
      <c r="Z6" s="76">
        <v>0</v>
      </c>
      <c r="AA6" s="76">
        <v>1362637.1300000001</v>
      </c>
      <c r="AB6" s="76">
        <v>3472.28</v>
      </c>
      <c r="AC6" s="76">
        <v>0</v>
      </c>
      <c r="AD6" s="76">
        <v>0</v>
      </c>
      <c r="AE6" s="76">
        <v>0</v>
      </c>
      <c r="AF6" s="76">
        <v>0</v>
      </c>
      <c r="AG6" s="76">
        <v>0</v>
      </c>
      <c r="AH6" s="76">
        <v>0</v>
      </c>
      <c r="AI6" s="76">
        <v>0</v>
      </c>
      <c r="AJ6" s="76">
        <v>0</v>
      </c>
      <c r="AK6" s="76">
        <v>0</v>
      </c>
      <c r="AL6" s="76">
        <v>0</v>
      </c>
      <c r="AM6" s="73">
        <f t="shared" ref="AM6:AM19" si="0">C6+E6+G6+I6+K6+M6+O6+Q6+S6+U6+W6+Y6+AA6+AC6+AE6+AG6+AI6+AK6</f>
        <v>1369597.9600000002</v>
      </c>
      <c r="AN6" s="73">
        <f t="shared" ref="AN6:AN19" si="1">D6+F6+H6+J6+L6+N6+P6+R6+T6+V6+X6+Z6+AB6+AD6+AF6+AH6+AJ6+AL6</f>
        <v>10433.11</v>
      </c>
    </row>
    <row r="7" spans="1:40" customFormat="1" ht="24.95" customHeight="1" x14ac:dyDescent="0.2">
      <c r="A7" s="53">
        <v>2</v>
      </c>
      <c r="B7" s="116" t="s">
        <v>82</v>
      </c>
      <c r="C7" s="76">
        <v>0</v>
      </c>
      <c r="D7" s="76">
        <v>0</v>
      </c>
      <c r="E7" s="76">
        <v>0</v>
      </c>
      <c r="F7" s="76">
        <v>0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0</v>
      </c>
      <c r="M7" s="76">
        <v>0</v>
      </c>
      <c r="N7" s="76">
        <v>0</v>
      </c>
      <c r="O7" s="76">
        <v>0</v>
      </c>
      <c r="P7" s="76">
        <v>0</v>
      </c>
      <c r="Q7" s="76">
        <v>0</v>
      </c>
      <c r="R7" s="76">
        <v>0</v>
      </c>
      <c r="S7" s="76">
        <v>0</v>
      </c>
      <c r="T7" s="76">
        <v>0</v>
      </c>
      <c r="U7" s="76">
        <v>0</v>
      </c>
      <c r="V7" s="76">
        <v>0</v>
      </c>
      <c r="W7" s="76">
        <v>0</v>
      </c>
      <c r="X7" s="76">
        <v>0</v>
      </c>
      <c r="Y7" s="76">
        <v>0</v>
      </c>
      <c r="Z7" s="76">
        <v>0</v>
      </c>
      <c r="AA7" s="76">
        <v>30665.593305295886</v>
      </c>
      <c r="AB7" s="76">
        <v>1042.6300000000001</v>
      </c>
      <c r="AC7" s="76">
        <v>979.89354401917853</v>
      </c>
      <c r="AD7" s="76">
        <v>33.32</v>
      </c>
      <c r="AE7" s="76">
        <v>0</v>
      </c>
      <c r="AF7" s="76">
        <v>0</v>
      </c>
      <c r="AG7" s="76">
        <v>0</v>
      </c>
      <c r="AH7" s="76">
        <v>0</v>
      </c>
      <c r="AI7" s="76">
        <v>0</v>
      </c>
      <c r="AJ7" s="76">
        <v>0</v>
      </c>
      <c r="AK7" s="76">
        <v>0</v>
      </c>
      <c r="AL7" s="76">
        <v>0</v>
      </c>
      <c r="AM7" s="73">
        <f t="shared" si="0"/>
        <v>31645.486849315064</v>
      </c>
      <c r="AN7" s="73">
        <f t="shared" si="1"/>
        <v>1075.95</v>
      </c>
    </row>
    <row r="8" spans="1:40" customFormat="1" ht="24.95" customHeight="1" x14ac:dyDescent="0.2">
      <c r="A8" s="53">
        <v>3</v>
      </c>
      <c r="B8" s="116" t="s">
        <v>80</v>
      </c>
      <c r="C8" s="76">
        <v>0</v>
      </c>
      <c r="D8" s="76">
        <v>0</v>
      </c>
      <c r="E8" s="76">
        <v>0</v>
      </c>
      <c r="F8" s="76">
        <v>0</v>
      </c>
      <c r="G8" s="76">
        <v>0</v>
      </c>
      <c r="H8" s="76">
        <v>0</v>
      </c>
      <c r="I8" s="76">
        <v>0</v>
      </c>
      <c r="J8" s="76">
        <v>0</v>
      </c>
      <c r="K8" s="76">
        <v>8532.7471149073335</v>
      </c>
      <c r="L8" s="76">
        <v>8532.7471149073335</v>
      </c>
      <c r="M8" s="76">
        <v>0</v>
      </c>
      <c r="N8" s="76">
        <v>0</v>
      </c>
      <c r="O8" s="76">
        <v>0</v>
      </c>
      <c r="P8" s="76">
        <v>0</v>
      </c>
      <c r="Q8" s="76">
        <v>0</v>
      </c>
      <c r="R8" s="76">
        <v>0</v>
      </c>
      <c r="S8" s="76">
        <v>0</v>
      </c>
      <c r="T8" s="76">
        <v>0</v>
      </c>
      <c r="U8" s="76">
        <v>0</v>
      </c>
      <c r="V8" s="76">
        <v>0</v>
      </c>
      <c r="W8" s="76">
        <v>0</v>
      </c>
      <c r="X8" s="76">
        <v>0</v>
      </c>
      <c r="Y8" s="76">
        <v>0</v>
      </c>
      <c r="Z8" s="76">
        <v>0</v>
      </c>
      <c r="AA8" s="76">
        <v>15702.908422441069</v>
      </c>
      <c r="AB8" s="76">
        <v>2746.9619325941349</v>
      </c>
      <c r="AC8" s="76">
        <v>0</v>
      </c>
      <c r="AD8" s="76">
        <v>0</v>
      </c>
      <c r="AE8" s="76">
        <v>0</v>
      </c>
      <c r="AF8" s="76">
        <v>0</v>
      </c>
      <c r="AG8" s="76">
        <v>0</v>
      </c>
      <c r="AH8" s="76">
        <v>0</v>
      </c>
      <c r="AI8" s="76">
        <v>0</v>
      </c>
      <c r="AJ8" s="76">
        <v>0</v>
      </c>
      <c r="AK8" s="76">
        <v>0</v>
      </c>
      <c r="AL8" s="76">
        <v>0</v>
      </c>
      <c r="AM8" s="73">
        <f t="shared" si="0"/>
        <v>24235.655537348401</v>
      </c>
      <c r="AN8" s="73">
        <f t="shared" si="1"/>
        <v>11279.709047501468</v>
      </c>
    </row>
    <row r="9" spans="1:40" customFormat="1" ht="24.95" customHeight="1" x14ac:dyDescent="0.2">
      <c r="A9" s="53">
        <v>4</v>
      </c>
      <c r="B9" s="116" t="s">
        <v>47</v>
      </c>
      <c r="C9" s="76">
        <v>0</v>
      </c>
      <c r="D9" s="76">
        <v>0</v>
      </c>
      <c r="E9" s="76">
        <v>0</v>
      </c>
      <c r="F9" s="76">
        <v>0</v>
      </c>
      <c r="G9" s="76">
        <v>0</v>
      </c>
      <c r="H9" s="76">
        <v>0</v>
      </c>
      <c r="I9" s="76">
        <v>0</v>
      </c>
      <c r="J9" s="76">
        <v>0</v>
      </c>
      <c r="K9" s="76">
        <v>0</v>
      </c>
      <c r="L9" s="76">
        <v>0</v>
      </c>
      <c r="M9" s="76">
        <v>0</v>
      </c>
      <c r="N9" s="76">
        <v>0</v>
      </c>
      <c r="O9" s="76">
        <v>0</v>
      </c>
      <c r="P9" s="76">
        <v>0</v>
      </c>
      <c r="Q9" s="76">
        <v>0</v>
      </c>
      <c r="R9" s="76">
        <v>0</v>
      </c>
      <c r="S9" s="76">
        <v>0</v>
      </c>
      <c r="T9" s="76">
        <v>0</v>
      </c>
      <c r="U9" s="76">
        <v>0</v>
      </c>
      <c r="V9" s="76">
        <v>0</v>
      </c>
      <c r="W9" s="76">
        <v>0</v>
      </c>
      <c r="X9" s="76">
        <v>0</v>
      </c>
      <c r="Y9" s="76">
        <v>0</v>
      </c>
      <c r="Z9" s="76">
        <v>0</v>
      </c>
      <c r="AA9" s="76">
        <v>0</v>
      </c>
      <c r="AB9" s="76">
        <v>0</v>
      </c>
      <c r="AC9" s="76">
        <v>0</v>
      </c>
      <c r="AD9" s="76">
        <v>0</v>
      </c>
      <c r="AE9" s="76">
        <v>0</v>
      </c>
      <c r="AF9" s="76">
        <v>0</v>
      </c>
      <c r="AG9" s="76">
        <v>0</v>
      </c>
      <c r="AH9" s="76">
        <v>0</v>
      </c>
      <c r="AI9" s="76">
        <v>0</v>
      </c>
      <c r="AJ9" s="76">
        <v>0</v>
      </c>
      <c r="AK9" s="76">
        <v>0</v>
      </c>
      <c r="AL9" s="76">
        <v>0</v>
      </c>
      <c r="AM9" s="73">
        <f t="shared" si="0"/>
        <v>0</v>
      </c>
      <c r="AN9" s="73">
        <f t="shared" si="1"/>
        <v>0</v>
      </c>
    </row>
    <row r="10" spans="1:40" customFormat="1" ht="24.95" customHeight="1" x14ac:dyDescent="0.2">
      <c r="A10" s="53">
        <v>5</v>
      </c>
      <c r="B10" s="116" t="s">
        <v>81</v>
      </c>
      <c r="C10" s="76">
        <v>0</v>
      </c>
      <c r="D10" s="76">
        <v>0</v>
      </c>
      <c r="E10" s="76">
        <v>0</v>
      </c>
      <c r="F10" s="76">
        <v>0</v>
      </c>
      <c r="G10" s="76">
        <v>0</v>
      </c>
      <c r="H10" s="76">
        <v>0</v>
      </c>
      <c r="I10" s="76">
        <v>0</v>
      </c>
      <c r="J10" s="76">
        <v>0</v>
      </c>
      <c r="K10" s="76">
        <v>0</v>
      </c>
      <c r="L10" s="76">
        <v>0</v>
      </c>
      <c r="M10" s="76">
        <v>0</v>
      </c>
      <c r="N10" s="76">
        <v>0</v>
      </c>
      <c r="O10" s="76">
        <v>0</v>
      </c>
      <c r="P10" s="76">
        <v>0</v>
      </c>
      <c r="Q10" s="76">
        <v>0</v>
      </c>
      <c r="R10" s="76">
        <v>0</v>
      </c>
      <c r="S10" s="76">
        <v>0</v>
      </c>
      <c r="T10" s="76">
        <v>0</v>
      </c>
      <c r="U10" s="76">
        <v>0</v>
      </c>
      <c r="V10" s="76">
        <v>0</v>
      </c>
      <c r="W10" s="76">
        <v>0</v>
      </c>
      <c r="X10" s="76">
        <v>0</v>
      </c>
      <c r="Y10" s="76">
        <v>0</v>
      </c>
      <c r="Z10" s="76">
        <v>0</v>
      </c>
      <c r="AA10" s="76">
        <v>0</v>
      </c>
      <c r="AB10" s="76">
        <v>0</v>
      </c>
      <c r="AC10" s="76">
        <v>0</v>
      </c>
      <c r="AD10" s="76">
        <v>0</v>
      </c>
      <c r="AE10" s="76">
        <v>0</v>
      </c>
      <c r="AF10" s="76">
        <v>0</v>
      </c>
      <c r="AG10" s="76">
        <v>0</v>
      </c>
      <c r="AH10" s="76">
        <v>0</v>
      </c>
      <c r="AI10" s="76">
        <v>0</v>
      </c>
      <c r="AJ10" s="76">
        <v>0</v>
      </c>
      <c r="AK10" s="76">
        <v>0</v>
      </c>
      <c r="AL10" s="76">
        <v>0</v>
      </c>
      <c r="AM10" s="73">
        <f t="shared" si="0"/>
        <v>0</v>
      </c>
      <c r="AN10" s="73">
        <f t="shared" si="1"/>
        <v>0</v>
      </c>
    </row>
    <row r="11" spans="1:40" customFormat="1" ht="24.95" customHeight="1" x14ac:dyDescent="0.2">
      <c r="A11" s="53">
        <v>6</v>
      </c>
      <c r="B11" s="116" t="s">
        <v>90</v>
      </c>
      <c r="C11" s="76">
        <v>0</v>
      </c>
      <c r="D11" s="76">
        <v>0</v>
      </c>
      <c r="E11" s="76">
        <v>0</v>
      </c>
      <c r="F11" s="76">
        <v>0</v>
      </c>
      <c r="G11" s="76">
        <v>0</v>
      </c>
      <c r="H11" s="76">
        <v>0</v>
      </c>
      <c r="I11" s="76">
        <v>0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  <c r="P11" s="76">
        <v>0</v>
      </c>
      <c r="Q11" s="76">
        <v>0</v>
      </c>
      <c r="R11" s="76">
        <v>0</v>
      </c>
      <c r="S11" s="76">
        <v>0</v>
      </c>
      <c r="T11" s="76">
        <v>0</v>
      </c>
      <c r="U11" s="76">
        <v>0</v>
      </c>
      <c r="V11" s="76">
        <v>0</v>
      </c>
      <c r="W11" s="76">
        <v>0</v>
      </c>
      <c r="X11" s="76">
        <v>0</v>
      </c>
      <c r="Y11" s="76">
        <v>0</v>
      </c>
      <c r="Z11" s="76">
        <v>0</v>
      </c>
      <c r="AA11" s="76">
        <v>0</v>
      </c>
      <c r="AB11" s="76">
        <v>0</v>
      </c>
      <c r="AC11" s="76">
        <v>0</v>
      </c>
      <c r="AD11" s="76">
        <v>0</v>
      </c>
      <c r="AE11" s="76">
        <v>0</v>
      </c>
      <c r="AF11" s="76">
        <v>0</v>
      </c>
      <c r="AG11" s="76">
        <v>0</v>
      </c>
      <c r="AH11" s="76">
        <v>0</v>
      </c>
      <c r="AI11" s="76">
        <v>0</v>
      </c>
      <c r="AJ11" s="76">
        <v>0</v>
      </c>
      <c r="AK11" s="76">
        <v>0</v>
      </c>
      <c r="AL11" s="76">
        <v>0</v>
      </c>
      <c r="AM11" s="73">
        <f t="shared" si="0"/>
        <v>0</v>
      </c>
      <c r="AN11" s="73">
        <f t="shared" si="1"/>
        <v>0</v>
      </c>
    </row>
    <row r="12" spans="1:40" customFormat="1" ht="24.95" customHeight="1" x14ac:dyDescent="0.2">
      <c r="A12" s="53">
        <v>7</v>
      </c>
      <c r="B12" s="116" t="s">
        <v>85</v>
      </c>
      <c r="C12" s="76">
        <v>0</v>
      </c>
      <c r="D12" s="76">
        <v>0</v>
      </c>
      <c r="E12" s="76">
        <v>0</v>
      </c>
      <c r="F12" s="76">
        <v>0</v>
      </c>
      <c r="G12" s="76">
        <v>0</v>
      </c>
      <c r="H12" s="76">
        <v>0</v>
      </c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76">
        <v>0</v>
      </c>
      <c r="O12" s="76">
        <v>0</v>
      </c>
      <c r="P12" s="76">
        <v>0</v>
      </c>
      <c r="Q12" s="76">
        <v>0</v>
      </c>
      <c r="R12" s="76">
        <v>0</v>
      </c>
      <c r="S12" s="76">
        <v>0</v>
      </c>
      <c r="T12" s="76">
        <v>0</v>
      </c>
      <c r="U12" s="76">
        <v>0</v>
      </c>
      <c r="V12" s="76">
        <v>0</v>
      </c>
      <c r="W12" s="76">
        <v>0</v>
      </c>
      <c r="X12" s="76">
        <v>0</v>
      </c>
      <c r="Y12" s="76">
        <v>0</v>
      </c>
      <c r="Z12" s="76">
        <v>0</v>
      </c>
      <c r="AA12" s="76">
        <v>0</v>
      </c>
      <c r="AB12" s="76">
        <v>0</v>
      </c>
      <c r="AC12" s="76">
        <v>0</v>
      </c>
      <c r="AD12" s="76">
        <v>0</v>
      </c>
      <c r="AE12" s="76">
        <v>0</v>
      </c>
      <c r="AF12" s="76">
        <v>0</v>
      </c>
      <c r="AG12" s="76">
        <v>0</v>
      </c>
      <c r="AH12" s="76">
        <v>0</v>
      </c>
      <c r="AI12" s="76">
        <v>0</v>
      </c>
      <c r="AJ12" s="76">
        <v>0</v>
      </c>
      <c r="AK12" s="76">
        <v>0</v>
      </c>
      <c r="AL12" s="76">
        <v>0</v>
      </c>
      <c r="AM12" s="73">
        <f t="shared" si="0"/>
        <v>0</v>
      </c>
      <c r="AN12" s="73">
        <f t="shared" si="1"/>
        <v>0</v>
      </c>
    </row>
    <row r="13" spans="1:40" customFormat="1" ht="24.95" customHeight="1" x14ac:dyDescent="0.2">
      <c r="A13" s="53">
        <v>8</v>
      </c>
      <c r="B13" s="116" t="s">
        <v>79</v>
      </c>
      <c r="C13" s="76">
        <v>0</v>
      </c>
      <c r="D13" s="76">
        <v>0</v>
      </c>
      <c r="E13" s="76">
        <v>0</v>
      </c>
      <c r="F13" s="76">
        <v>0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  <c r="P13" s="76">
        <v>0</v>
      </c>
      <c r="Q13" s="76">
        <v>0</v>
      </c>
      <c r="R13" s="76">
        <v>0</v>
      </c>
      <c r="S13" s="76">
        <v>0</v>
      </c>
      <c r="T13" s="76">
        <v>0</v>
      </c>
      <c r="U13" s="76">
        <v>0</v>
      </c>
      <c r="V13" s="76">
        <v>0</v>
      </c>
      <c r="W13" s="76">
        <v>0</v>
      </c>
      <c r="X13" s="76">
        <v>0</v>
      </c>
      <c r="Y13" s="76">
        <v>0</v>
      </c>
      <c r="Z13" s="76">
        <v>0</v>
      </c>
      <c r="AA13" s="76">
        <v>0</v>
      </c>
      <c r="AB13" s="76">
        <v>0</v>
      </c>
      <c r="AC13" s="76">
        <v>0</v>
      </c>
      <c r="AD13" s="76">
        <v>0</v>
      </c>
      <c r="AE13" s="76">
        <v>0</v>
      </c>
      <c r="AF13" s="76">
        <v>0</v>
      </c>
      <c r="AG13" s="76">
        <v>0</v>
      </c>
      <c r="AH13" s="76">
        <v>0</v>
      </c>
      <c r="AI13" s="76">
        <v>0</v>
      </c>
      <c r="AJ13" s="76">
        <v>0</v>
      </c>
      <c r="AK13" s="76">
        <v>0</v>
      </c>
      <c r="AL13" s="76">
        <v>0</v>
      </c>
      <c r="AM13" s="73">
        <f t="shared" si="0"/>
        <v>0</v>
      </c>
      <c r="AN13" s="73">
        <f t="shared" si="1"/>
        <v>0</v>
      </c>
    </row>
    <row r="14" spans="1:40" customFormat="1" ht="24.95" customHeight="1" x14ac:dyDescent="0.2">
      <c r="A14" s="53">
        <v>9</v>
      </c>
      <c r="B14" s="116" t="s">
        <v>84</v>
      </c>
      <c r="C14" s="76">
        <v>0</v>
      </c>
      <c r="D14" s="76">
        <v>0</v>
      </c>
      <c r="E14" s="76">
        <v>0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  <c r="T14" s="76">
        <v>0</v>
      </c>
      <c r="U14" s="76">
        <v>0</v>
      </c>
      <c r="V14" s="76">
        <v>0</v>
      </c>
      <c r="W14" s="76">
        <v>0</v>
      </c>
      <c r="X14" s="76">
        <v>0</v>
      </c>
      <c r="Y14" s="76">
        <v>0</v>
      </c>
      <c r="Z14" s="76">
        <v>0</v>
      </c>
      <c r="AA14" s="76">
        <v>0</v>
      </c>
      <c r="AB14" s="76">
        <v>0</v>
      </c>
      <c r="AC14" s="76">
        <v>0</v>
      </c>
      <c r="AD14" s="76">
        <v>0</v>
      </c>
      <c r="AE14" s="76">
        <v>0</v>
      </c>
      <c r="AF14" s="76">
        <v>0</v>
      </c>
      <c r="AG14" s="76">
        <v>0</v>
      </c>
      <c r="AH14" s="76">
        <v>0</v>
      </c>
      <c r="AI14" s="76">
        <v>0</v>
      </c>
      <c r="AJ14" s="76">
        <v>0</v>
      </c>
      <c r="AK14" s="76">
        <v>0</v>
      </c>
      <c r="AL14" s="76">
        <v>0</v>
      </c>
      <c r="AM14" s="73">
        <f t="shared" si="0"/>
        <v>0</v>
      </c>
      <c r="AN14" s="73">
        <f t="shared" si="1"/>
        <v>0</v>
      </c>
    </row>
    <row r="15" spans="1:40" customFormat="1" ht="24.95" customHeight="1" x14ac:dyDescent="0.2">
      <c r="A15" s="53">
        <v>10</v>
      </c>
      <c r="B15" s="116" t="s">
        <v>83</v>
      </c>
      <c r="C15" s="76">
        <v>0</v>
      </c>
      <c r="D15" s="76">
        <v>0</v>
      </c>
      <c r="E15" s="76">
        <v>0</v>
      </c>
      <c r="F15" s="76">
        <v>0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  <c r="P15" s="76">
        <v>0</v>
      </c>
      <c r="Q15" s="76">
        <v>0</v>
      </c>
      <c r="R15" s="76">
        <v>0</v>
      </c>
      <c r="S15" s="76">
        <v>0</v>
      </c>
      <c r="T15" s="76">
        <v>0</v>
      </c>
      <c r="U15" s="76">
        <v>0</v>
      </c>
      <c r="V15" s="76">
        <v>0</v>
      </c>
      <c r="W15" s="76">
        <v>0</v>
      </c>
      <c r="X15" s="76">
        <v>0</v>
      </c>
      <c r="Y15" s="76">
        <v>0</v>
      </c>
      <c r="Z15" s="76">
        <v>0</v>
      </c>
      <c r="AA15" s="76">
        <v>0</v>
      </c>
      <c r="AB15" s="76">
        <v>0</v>
      </c>
      <c r="AC15" s="76">
        <v>0</v>
      </c>
      <c r="AD15" s="76">
        <v>0</v>
      </c>
      <c r="AE15" s="76">
        <v>0</v>
      </c>
      <c r="AF15" s="76">
        <v>0</v>
      </c>
      <c r="AG15" s="76">
        <v>0</v>
      </c>
      <c r="AH15" s="76">
        <v>0</v>
      </c>
      <c r="AI15" s="76">
        <v>0</v>
      </c>
      <c r="AJ15" s="76">
        <v>0</v>
      </c>
      <c r="AK15" s="76">
        <v>0</v>
      </c>
      <c r="AL15" s="76">
        <v>0</v>
      </c>
      <c r="AM15" s="73">
        <f t="shared" si="0"/>
        <v>0</v>
      </c>
      <c r="AN15" s="73">
        <f t="shared" si="1"/>
        <v>0</v>
      </c>
    </row>
    <row r="16" spans="1:40" customFormat="1" ht="24.95" customHeight="1" x14ac:dyDescent="0.2">
      <c r="A16" s="53">
        <v>11</v>
      </c>
      <c r="B16" s="116" t="s">
        <v>87</v>
      </c>
      <c r="C16" s="76">
        <v>0</v>
      </c>
      <c r="D16" s="76">
        <v>0</v>
      </c>
      <c r="E16" s="76">
        <v>0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  <c r="T16" s="76">
        <v>0</v>
      </c>
      <c r="U16" s="76">
        <v>0</v>
      </c>
      <c r="V16" s="76">
        <v>0</v>
      </c>
      <c r="W16" s="76">
        <v>0</v>
      </c>
      <c r="X16" s="76">
        <v>0</v>
      </c>
      <c r="Y16" s="76">
        <v>0</v>
      </c>
      <c r="Z16" s="76">
        <v>0</v>
      </c>
      <c r="AA16" s="76">
        <v>0</v>
      </c>
      <c r="AB16" s="76">
        <v>0</v>
      </c>
      <c r="AC16" s="76">
        <v>0</v>
      </c>
      <c r="AD16" s="76">
        <v>0</v>
      </c>
      <c r="AE16" s="76">
        <v>0</v>
      </c>
      <c r="AF16" s="76">
        <v>0</v>
      </c>
      <c r="AG16" s="76">
        <v>0</v>
      </c>
      <c r="AH16" s="76">
        <v>0</v>
      </c>
      <c r="AI16" s="76">
        <v>0</v>
      </c>
      <c r="AJ16" s="76">
        <v>0</v>
      </c>
      <c r="AK16" s="76">
        <v>0</v>
      </c>
      <c r="AL16" s="76">
        <v>0</v>
      </c>
      <c r="AM16" s="73">
        <f t="shared" si="0"/>
        <v>0</v>
      </c>
      <c r="AN16" s="73">
        <f t="shared" si="1"/>
        <v>0</v>
      </c>
    </row>
    <row r="17" spans="1:40" customFormat="1" ht="24.95" customHeight="1" x14ac:dyDescent="0.2">
      <c r="A17" s="53">
        <v>12</v>
      </c>
      <c r="B17" s="116" t="s">
        <v>89</v>
      </c>
      <c r="C17" s="76">
        <v>0</v>
      </c>
      <c r="D17" s="76">
        <v>0</v>
      </c>
      <c r="E17" s="76">
        <v>0</v>
      </c>
      <c r="F17" s="76">
        <v>0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  <c r="P17" s="76">
        <v>0</v>
      </c>
      <c r="Q17" s="76">
        <v>0</v>
      </c>
      <c r="R17" s="76">
        <v>0</v>
      </c>
      <c r="S17" s="76">
        <v>0</v>
      </c>
      <c r="T17" s="76">
        <v>0</v>
      </c>
      <c r="U17" s="76">
        <v>0</v>
      </c>
      <c r="V17" s="76">
        <v>0</v>
      </c>
      <c r="W17" s="76">
        <v>0</v>
      </c>
      <c r="X17" s="76">
        <v>0</v>
      </c>
      <c r="Y17" s="76">
        <v>0</v>
      </c>
      <c r="Z17" s="76">
        <v>0</v>
      </c>
      <c r="AA17" s="76">
        <v>0</v>
      </c>
      <c r="AB17" s="76">
        <v>0</v>
      </c>
      <c r="AC17" s="76">
        <v>0</v>
      </c>
      <c r="AD17" s="76">
        <v>0</v>
      </c>
      <c r="AE17" s="76">
        <v>0</v>
      </c>
      <c r="AF17" s="76">
        <v>0</v>
      </c>
      <c r="AG17" s="76">
        <v>0</v>
      </c>
      <c r="AH17" s="76">
        <v>0</v>
      </c>
      <c r="AI17" s="76">
        <v>0</v>
      </c>
      <c r="AJ17" s="76">
        <v>0</v>
      </c>
      <c r="AK17" s="76">
        <v>0</v>
      </c>
      <c r="AL17" s="76">
        <v>0</v>
      </c>
      <c r="AM17" s="73">
        <f t="shared" si="0"/>
        <v>0</v>
      </c>
      <c r="AN17" s="73">
        <f t="shared" si="1"/>
        <v>0</v>
      </c>
    </row>
    <row r="18" spans="1:40" customFormat="1" ht="24.95" customHeight="1" x14ac:dyDescent="0.2">
      <c r="A18" s="53">
        <v>13</v>
      </c>
      <c r="B18" s="116" t="s">
        <v>48</v>
      </c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3">
        <f t="shared" si="0"/>
        <v>0</v>
      </c>
      <c r="AN18" s="73">
        <f t="shared" si="1"/>
        <v>0</v>
      </c>
    </row>
    <row r="19" spans="1:40" customFormat="1" ht="24.95" customHeight="1" x14ac:dyDescent="0.2">
      <c r="A19" s="53">
        <v>14</v>
      </c>
      <c r="B19" s="117" t="s">
        <v>88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3">
        <f t="shared" si="0"/>
        <v>0</v>
      </c>
      <c r="AN19" s="73">
        <f t="shared" si="1"/>
        <v>0</v>
      </c>
    </row>
    <row r="20" spans="1:40" ht="15" x14ac:dyDescent="0.2">
      <c r="A20" s="26"/>
      <c r="B20" s="12" t="s">
        <v>1</v>
      </c>
      <c r="C20" s="74">
        <f t="shared" ref="C20:AN20" si="2">SUM(C6:C19)</f>
        <v>0</v>
      </c>
      <c r="D20" s="74">
        <f t="shared" si="2"/>
        <v>0</v>
      </c>
      <c r="E20" s="74">
        <f t="shared" si="2"/>
        <v>0</v>
      </c>
      <c r="F20" s="74">
        <f t="shared" si="2"/>
        <v>0</v>
      </c>
      <c r="G20" s="74">
        <f t="shared" si="2"/>
        <v>0</v>
      </c>
      <c r="H20" s="74">
        <f t="shared" si="2"/>
        <v>0</v>
      </c>
      <c r="I20" s="74">
        <f t="shared" si="2"/>
        <v>0</v>
      </c>
      <c r="J20" s="74">
        <f t="shared" si="2"/>
        <v>0</v>
      </c>
      <c r="K20" s="74">
        <f t="shared" si="2"/>
        <v>8532.7471149073335</v>
      </c>
      <c r="L20" s="74">
        <f t="shared" si="2"/>
        <v>8532.7471149073335</v>
      </c>
      <c r="M20" s="74">
        <f t="shared" si="2"/>
        <v>0</v>
      </c>
      <c r="N20" s="74">
        <f t="shared" si="2"/>
        <v>0</v>
      </c>
      <c r="O20" s="74">
        <f t="shared" si="2"/>
        <v>0</v>
      </c>
      <c r="P20" s="74">
        <f t="shared" si="2"/>
        <v>0</v>
      </c>
      <c r="Q20" s="74">
        <f t="shared" si="2"/>
        <v>0</v>
      </c>
      <c r="R20" s="74">
        <f t="shared" si="2"/>
        <v>0</v>
      </c>
      <c r="S20" s="74">
        <f t="shared" si="2"/>
        <v>0</v>
      </c>
      <c r="T20" s="74">
        <f t="shared" si="2"/>
        <v>0</v>
      </c>
      <c r="U20" s="74">
        <f t="shared" si="2"/>
        <v>6960.83</v>
      </c>
      <c r="V20" s="74">
        <f t="shared" si="2"/>
        <v>6960.83</v>
      </c>
      <c r="W20" s="74">
        <f t="shared" si="2"/>
        <v>0</v>
      </c>
      <c r="X20" s="74">
        <f t="shared" si="2"/>
        <v>0</v>
      </c>
      <c r="Y20" s="74">
        <f t="shared" si="2"/>
        <v>0</v>
      </c>
      <c r="Z20" s="74">
        <f t="shared" si="2"/>
        <v>0</v>
      </c>
      <c r="AA20" s="74">
        <f t="shared" si="2"/>
        <v>1409005.6317277369</v>
      </c>
      <c r="AB20" s="74">
        <f t="shared" si="2"/>
        <v>7261.8719325941347</v>
      </c>
      <c r="AC20" s="74">
        <f t="shared" si="2"/>
        <v>979.89354401917853</v>
      </c>
      <c r="AD20" s="74">
        <f t="shared" si="2"/>
        <v>33.32</v>
      </c>
      <c r="AE20" s="74">
        <f t="shared" si="2"/>
        <v>0</v>
      </c>
      <c r="AF20" s="74">
        <f t="shared" si="2"/>
        <v>0</v>
      </c>
      <c r="AG20" s="74">
        <f t="shared" si="2"/>
        <v>0</v>
      </c>
      <c r="AH20" s="74">
        <f t="shared" si="2"/>
        <v>0</v>
      </c>
      <c r="AI20" s="74">
        <f t="shared" si="2"/>
        <v>0</v>
      </c>
      <c r="AJ20" s="74">
        <f t="shared" si="2"/>
        <v>0</v>
      </c>
      <c r="AK20" s="74">
        <f t="shared" si="2"/>
        <v>0</v>
      </c>
      <c r="AL20" s="74">
        <f t="shared" si="2"/>
        <v>0</v>
      </c>
      <c r="AM20" s="74">
        <f t="shared" si="2"/>
        <v>1425479.1023866637</v>
      </c>
      <c r="AN20" s="74">
        <f t="shared" si="2"/>
        <v>22788.769047501468</v>
      </c>
    </row>
    <row r="21" spans="1:40" ht="15" x14ac:dyDescent="0.2">
      <c r="A21" s="84"/>
      <c r="B21" s="85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</row>
    <row r="23" spans="1:40" ht="13.5" x14ac:dyDescent="0.2">
      <c r="B23" s="17" t="s">
        <v>15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AM23" s="28"/>
      <c r="AN23" s="28"/>
    </row>
    <row r="24" spans="1:40" x14ac:dyDescent="0.2">
      <c r="B24" s="107" t="s">
        <v>75</v>
      </c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</row>
    <row r="25" spans="1:40" x14ac:dyDescent="0.2"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AM25" s="28"/>
      <c r="AN25" s="28"/>
    </row>
    <row r="26" spans="1:40" ht="13.5" x14ac:dyDescent="0.2">
      <c r="B26" s="17" t="s">
        <v>18</v>
      </c>
      <c r="C26" s="18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1:40" ht="13.5" x14ac:dyDescent="0.2">
      <c r="B27" s="17" t="s">
        <v>19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</row>
  </sheetData>
  <sortState ref="B6:AN19">
    <sortCondition descending="1" ref="AM6:AM19"/>
  </sortState>
  <mergeCells count="23">
    <mergeCell ref="Y4:Z4"/>
    <mergeCell ref="AM4:AN4"/>
    <mergeCell ref="B24:N25"/>
    <mergeCell ref="AA4:AB4"/>
    <mergeCell ref="AC4:AD4"/>
    <mergeCell ref="AE4:AF4"/>
    <mergeCell ref="AG4:AH4"/>
    <mergeCell ref="AI4:AJ4"/>
    <mergeCell ref="S4:T4"/>
    <mergeCell ref="U4:V4"/>
    <mergeCell ref="W4:X4"/>
    <mergeCell ref="AK4:AL4"/>
    <mergeCell ref="O4:P4"/>
    <mergeCell ref="Q4:R4"/>
    <mergeCell ref="I4:J4"/>
    <mergeCell ref="K4:L4"/>
    <mergeCell ref="M4:N4"/>
    <mergeCell ref="A1:N1"/>
    <mergeCell ref="A4:A5"/>
    <mergeCell ref="B4:B5"/>
    <mergeCell ref="C4:D4"/>
    <mergeCell ref="E4:F4"/>
    <mergeCell ref="G4:H4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N28"/>
  <sheetViews>
    <sheetView zoomScale="90" zoomScaleNormal="90" workbookViewId="0">
      <pane xSplit="2" ySplit="6" topLeftCell="C7" activePane="bottomRight" state="frozen"/>
      <selection pane="topRight"/>
      <selection pane="bottomLeft"/>
      <selection pane="bottomRight" activeCell="B7" sqref="B7"/>
    </sheetView>
  </sheetViews>
  <sheetFormatPr defaultRowHeight="12.75" x14ac:dyDescent="0.2"/>
  <cols>
    <col min="1" max="1" width="4" style="25" customWidth="1"/>
    <col min="2" max="2" width="47.42578125" style="25" customWidth="1"/>
    <col min="3" max="6" width="9.7109375" style="25" customWidth="1"/>
    <col min="7" max="7" width="12" style="25" customWidth="1"/>
    <col min="8" max="8" width="11.85546875" style="25" customWidth="1"/>
    <col min="9" max="10" width="10.140625" style="25" bestFit="1" customWidth="1"/>
    <col min="11" max="20" width="9.7109375" style="25" customWidth="1"/>
    <col min="21" max="21" width="11" style="25" customWidth="1"/>
    <col min="22" max="26" width="9.7109375" style="25" customWidth="1"/>
    <col min="27" max="27" width="11" style="25" customWidth="1"/>
    <col min="28" max="28" width="12.7109375" style="25" customWidth="1"/>
    <col min="29" max="38" width="9.7109375" style="25" customWidth="1"/>
    <col min="39" max="39" width="12.7109375" style="25" customWidth="1"/>
    <col min="40" max="40" width="11.85546875" style="25" customWidth="1"/>
    <col min="41" max="16384" width="9.140625" style="25"/>
  </cols>
  <sheetData>
    <row r="1" spans="1:40" s="18" customFormat="1" ht="13.5" x14ac:dyDescent="0.2">
      <c r="A1" s="108" t="s">
        <v>66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6"/>
      <c r="N1" s="16"/>
      <c r="O1" s="16"/>
      <c r="P1" s="16"/>
      <c r="Q1" s="16"/>
      <c r="R1" s="16"/>
      <c r="S1" s="16"/>
    </row>
    <row r="2" spans="1:40" x14ac:dyDescent="0.2">
      <c r="A2" s="108" t="s">
        <v>46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40" ht="19.5" customHeight="1" x14ac:dyDescent="0.2">
      <c r="A3" s="21" t="s">
        <v>39</v>
      </c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8"/>
    </row>
    <row r="4" spans="1:40" ht="19.5" customHeight="1" x14ac:dyDescent="0.2">
      <c r="A4" s="64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</row>
    <row r="5" spans="1:40" ht="94.5" customHeight="1" x14ac:dyDescent="0.2">
      <c r="A5" s="98" t="s">
        <v>0</v>
      </c>
      <c r="B5" s="98" t="s">
        <v>2</v>
      </c>
      <c r="C5" s="95" t="s">
        <v>3</v>
      </c>
      <c r="D5" s="97"/>
      <c r="E5" s="95" t="s">
        <v>27</v>
      </c>
      <c r="F5" s="97"/>
      <c r="G5" s="95" t="s">
        <v>34</v>
      </c>
      <c r="H5" s="97"/>
      <c r="I5" s="95" t="s">
        <v>6</v>
      </c>
      <c r="J5" s="97"/>
      <c r="K5" s="95" t="s">
        <v>35</v>
      </c>
      <c r="L5" s="97"/>
      <c r="M5" s="95" t="s">
        <v>7</v>
      </c>
      <c r="N5" s="97"/>
      <c r="O5" s="95" t="s">
        <v>8</v>
      </c>
      <c r="P5" s="97"/>
      <c r="Q5" s="95" t="s">
        <v>28</v>
      </c>
      <c r="R5" s="97"/>
      <c r="S5" s="95" t="s">
        <v>38</v>
      </c>
      <c r="T5" s="97"/>
      <c r="U5" s="95" t="s">
        <v>29</v>
      </c>
      <c r="V5" s="97"/>
      <c r="W5" s="95" t="s">
        <v>30</v>
      </c>
      <c r="X5" s="97"/>
      <c r="Y5" s="95" t="s">
        <v>9</v>
      </c>
      <c r="Z5" s="97"/>
      <c r="AA5" s="95" t="s">
        <v>31</v>
      </c>
      <c r="AB5" s="97"/>
      <c r="AC5" s="95" t="s">
        <v>10</v>
      </c>
      <c r="AD5" s="97"/>
      <c r="AE5" s="95" t="s">
        <v>11</v>
      </c>
      <c r="AF5" s="97"/>
      <c r="AG5" s="95" t="s">
        <v>12</v>
      </c>
      <c r="AH5" s="97"/>
      <c r="AI5" s="95" t="s">
        <v>32</v>
      </c>
      <c r="AJ5" s="97"/>
      <c r="AK5" s="95" t="s">
        <v>13</v>
      </c>
      <c r="AL5" s="97"/>
      <c r="AM5" s="95" t="s">
        <v>14</v>
      </c>
      <c r="AN5" s="97"/>
    </row>
    <row r="6" spans="1:40" ht="39.950000000000003" customHeight="1" x14ac:dyDescent="0.2">
      <c r="A6" s="100"/>
      <c r="B6" s="100"/>
      <c r="C6" s="23" t="s">
        <v>20</v>
      </c>
      <c r="D6" s="23" t="s">
        <v>21</v>
      </c>
      <c r="E6" s="23" t="s">
        <v>20</v>
      </c>
      <c r="F6" s="23" t="s">
        <v>21</v>
      </c>
      <c r="G6" s="23" t="s">
        <v>20</v>
      </c>
      <c r="H6" s="23" t="s">
        <v>21</v>
      </c>
      <c r="I6" s="23" t="s">
        <v>20</v>
      </c>
      <c r="J6" s="23" t="s">
        <v>21</v>
      </c>
      <c r="K6" s="23" t="s">
        <v>20</v>
      </c>
      <c r="L6" s="23" t="s">
        <v>21</v>
      </c>
      <c r="M6" s="23" t="s">
        <v>20</v>
      </c>
      <c r="N6" s="23" t="s">
        <v>21</v>
      </c>
      <c r="O6" s="23" t="s">
        <v>20</v>
      </c>
      <c r="P6" s="23" t="s">
        <v>21</v>
      </c>
      <c r="Q6" s="23" t="s">
        <v>20</v>
      </c>
      <c r="R6" s="23" t="s">
        <v>21</v>
      </c>
      <c r="S6" s="23" t="s">
        <v>20</v>
      </c>
      <c r="T6" s="23" t="s">
        <v>21</v>
      </c>
      <c r="U6" s="23" t="s">
        <v>20</v>
      </c>
      <c r="V6" s="23" t="s">
        <v>21</v>
      </c>
      <c r="W6" s="23" t="s">
        <v>20</v>
      </c>
      <c r="X6" s="23" t="s">
        <v>21</v>
      </c>
      <c r="Y6" s="23" t="s">
        <v>20</v>
      </c>
      <c r="Z6" s="23" t="s">
        <v>21</v>
      </c>
      <c r="AA6" s="23" t="s">
        <v>20</v>
      </c>
      <c r="AB6" s="23" t="s">
        <v>21</v>
      </c>
      <c r="AC6" s="23" t="s">
        <v>20</v>
      </c>
      <c r="AD6" s="23" t="s">
        <v>21</v>
      </c>
      <c r="AE6" s="23" t="s">
        <v>20</v>
      </c>
      <c r="AF6" s="23" t="s">
        <v>21</v>
      </c>
      <c r="AG6" s="23" t="s">
        <v>20</v>
      </c>
      <c r="AH6" s="23" t="s">
        <v>21</v>
      </c>
      <c r="AI6" s="23" t="s">
        <v>20</v>
      </c>
      <c r="AJ6" s="23" t="s">
        <v>21</v>
      </c>
      <c r="AK6" s="23" t="s">
        <v>20</v>
      </c>
      <c r="AL6" s="23" t="s">
        <v>21</v>
      </c>
      <c r="AM6" s="23" t="s">
        <v>20</v>
      </c>
      <c r="AN6" s="23" t="s">
        <v>21</v>
      </c>
    </row>
    <row r="7" spans="1:40" customFormat="1" ht="24.95" customHeight="1" x14ac:dyDescent="0.2">
      <c r="A7" s="53">
        <v>1</v>
      </c>
      <c r="B7" s="116" t="s">
        <v>80</v>
      </c>
      <c r="C7" s="76">
        <v>0</v>
      </c>
      <c r="D7" s="76">
        <v>0</v>
      </c>
      <c r="E7" s="76">
        <v>0</v>
      </c>
      <c r="F7" s="76">
        <v>0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0</v>
      </c>
      <c r="M7" s="76">
        <v>0</v>
      </c>
      <c r="N7" s="76">
        <v>0</v>
      </c>
      <c r="O7" s="76">
        <v>0</v>
      </c>
      <c r="P7" s="76">
        <v>0</v>
      </c>
      <c r="Q7" s="76">
        <v>0</v>
      </c>
      <c r="R7" s="76">
        <v>0</v>
      </c>
      <c r="S7" s="76">
        <v>0</v>
      </c>
      <c r="T7" s="76">
        <v>0</v>
      </c>
      <c r="U7" s="76">
        <v>0</v>
      </c>
      <c r="V7" s="76">
        <v>0</v>
      </c>
      <c r="W7" s="76">
        <v>0</v>
      </c>
      <c r="X7" s="76">
        <v>0</v>
      </c>
      <c r="Y7" s="76">
        <v>0</v>
      </c>
      <c r="Z7" s="76">
        <v>0</v>
      </c>
      <c r="AA7" s="76">
        <v>2917093.56</v>
      </c>
      <c r="AB7" s="76">
        <v>201788.5299999998</v>
      </c>
      <c r="AC7" s="76">
        <v>0</v>
      </c>
      <c r="AD7" s="76">
        <v>0</v>
      </c>
      <c r="AE7" s="76">
        <v>0</v>
      </c>
      <c r="AF7" s="76">
        <v>0</v>
      </c>
      <c r="AG7" s="76">
        <v>0</v>
      </c>
      <c r="AH7" s="76">
        <v>0</v>
      </c>
      <c r="AI7" s="76">
        <v>0</v>
      </c>
      <c r="AJ7" s="76">
        <v>0</v>
      </c>
      <c r="AK7" s="76">
        <v>0</v>
      </c>
      <c r="AL7" s="76">
        <v>0</v>
      </c>
      <c r="AM7" s="73">
        <f t="shared" ref="AM7:AM20" si="0">C7+E7+G7+I7+K7+M7+O7+Q7+S7+U7+W7+Y7+AA7+AC7+AE7+AG7+AI7+AK7</f>
        <v>2917093.56</v>
      </c>
      <c r="AN7" s="73">
        <f t="shared" ref="AN7:AN20" si="1">D7+F7+H7+J7+L7+N7+P7+R7+T7+V7+X7+Z7+AB7+AD7+AF7+AH7+AJ7+AL7</f>
        <v>201788.5299999998</v>
      </c>
    </row>
    <row r="8" spans="1:40" customFormat="1" ht="24.95" customHeight="1" x14ac:dyDescent="0.2">
      <c r="A8" s="53">
        <v>2</v>
      </c>
      <c r="B8" s="116" t="s">
        <v>82</v>
      </c>
      <c r="C8" s="76">
        <v>0</v>
      </c>
      <c r="D8" s="76">
        <v>0</v>
      </c>
      <c r="E8" s="76">
        <v>0</v>
      </c>
      <c r="F8" s="76">
        <v>0</v>
      </c>
      <c r="G8" s="76">
        <v>0</v>
      </c>
      <c r="H8" s="76">
        <v>0</v>
      </c>
      <c r="I8" s="76">
        <v>0</v>
      </c>
      <c r="J8" s="76">
        <v>0</v>
      </c>
      <c r="K8" s="76">
        <v>0</v>
      </c>
      <c r="L8" s="76">
        <v>0</v>
      </c>
      <c r="M8" s="76">
        <v>0</v>
      </c>
      <c r="N8" s="76">
        <v>0</v>
      </c>
      <c r="O8" s="76">
        <v>0</v>
      </c>
      <c r="P8" s="76">
        <v>0</v>
      </c>
      <c r="Q8" s="76">
        <v>0</v>
      </c>
      <c r="R8" s="76">
        <v>0</v>
      </c>
      <c r="S8" s="76">
        <v>0</v>
      </c>
      <c r="T8" s="76">
        <v>0</v>
      </c>
      <c r="U8" s="76">
        <v>0</v>
      </c>
      <c r="V8" s="76">
        <v>0</v>
      </c>
      <c r="W8" s="76">
        <v>0</v>
      </c>
      <c r="X8" s="76">
        <v>0</v>
      </c>
      <c r="Y8" s="76">
        <v>0</v>
      </c>
      <c r="Z8" s="76">
        <v>0</v>
      </c>
      <c r="AA8" s="76">
        <v>0</v>
      </c>
      <c r="AB8" s="76">
        <v>0</v>
      </c>
      <c r="AC8" s="76">
        <v>0</v>
      </c>
      <c r="AD8" s="76">
        <v>0</v>
      </c>
      <c r="AE8" s="76">
        <v>0</v>
      </c>
      <c r="AF8" s="76">
        <v>0</v>
      </c>
      <c r="AG8" s="76">
        <v>0</v>
      </c>
      <c r="AH8" s="76">
        <v>0</v>
      </c>
      <c r="AI8" s="76">
        <v>0</v>
      </c>
      <c r="AJ8" s="76">
        <v>0</v>
      </c>
      <c r="AK8" s="76">
        <v>0</v>
      </c>
      <c r="AL8" s="76">
        <v>0</v>
      </c>
      <c r="AM8" s="73">
        <f t="shared" si="0"/>
        <v>0</v>
      </c>
      <c r="AN8" s="73">
        <f t="shared" si="1"/>
        <v>0</v>
      </c>
    </row>
    <row r="9" spans="1:40" customFormat="1" ht="24.95" customHeight="1" x14ac:dyDescent="0.2">
      <c r="A9" s="53">
        <v>3</v>
      </c>
      <c r="B9" s="116" t="s">
        <v>47</v>
      </c>
      <c r="C9" s="76">
        <v>0</v>
      </c>
      <c r="D9" s="76">
        <v>0</v>
      </c>
      <c r="E9" s="76">
        <v>0</v>
      </c>
      <c r="F9" s="76">
        <v>0</v>
      </c>
      <c r="G9" s="76">
        <v>0</v>
      </c>
      <c r="H9" s="76">
        <v>0</v>
      </c>
      <c r="I9" s="76">
        <v>0</v>
      </c>
      <c r="J9" s="76">
        <v>0</v>
      </c>
      <c r="K9" s="76">
        <v>0</v>
      </c>
      <c r="L9" s="76">
        <v>0</v>
      </c>
      <c r="M9" s="76">
        <v>0</v>
      </c>
      <c r="N9" s="76">
        <v>0</v>
      </c>
      <c r="O9" s="76">
        <v>0</v>
      </c>
      <c r="P9" s="76">
        <v>0</v>
      </c>
      <c r="Q9" s="76">
        <v>0</v>
      </c>
      <c r="R9" s="76">
        <v>0</v>
      </c>
      <c r="S9" s="76">
        <v>0</v>
      </c>
      <c r="T9" s="76">
        <v>0</v>
      </c>
      <c r="U9" s="76">
        <v>0</v>
      </c>
      <c r="V9" s="76">
        <v>0</v>
      </c>
      <c r="W9" s="76">
        <v>0</v>
      </c>
      <c r="X9" s="76">
        <v>0</v>
      </c>
      <c r="Y9" s="76">
        <v>0</v>
      </c>
      <c r="Z9" s="76">
        <v>0</v>
      </c>
      <c r="AA9" s="76">
        <v>0</v>
      </c>
      <c r="AB9" s="76">
        <v>0</v>
      </c>
      <c r="AC9" s="76">
        <v>0</v>
      </c>
      <c r="AD9" s="76">
        <v>0</v>
      </c>
      <c r="AE9" s="76">
        <v>0</v>
      </c>
      <c r="AF9" s="76">
        <v>0</v>
      </c>
      <c r="AG9" s="76">
        <v>0</v>
      </c>
      <c r="AH9" s="76">
        <v>0</v>
      </c>
      <c r="AI9" s="76">
        <v>0</v>
      </c>
      <c r="AJ9" s="76">
        <v>0</v>
      </c>
      <c r="AK9" s="76">
        <v>0</v>
      </c>
      <c r="AL9" s="76">
        <v>0</v>
      </c>
      <c r="AM9" s="73">
        <f t="shared" si="0"/>
        <v>0</v>
      </c>
      <c r="AN9" s="73">
        <f t="shared" si="1"/>
        <v>0</v>
      </c>
    </row>
    <row r="10" spans="1:40" customFormat="1" ht="24.95" customHeight="1" x14ac:dyDescent="0.2">
      <c r="A10" s="53">
        <v>4</v>
      </c>
      <c r="B10" s="116" t="s">
        <v>81</v>
      </c>
      <c r="C10" s="76">
        <v>0</v>
      </c>
      <c r="D10" s="76">
        <v>0</v>
      </c>
      <c r="E10" s="76">
        <v>0</v>
      </c>
      <c r="F10" s="76">
        <v>0</v>
      </c>
      <c r="G10" s="76">
        <v>0</v>
      </c>
      <c r="H10" s="76">
        <v>0</v>
      </c>
      <c r="I10" s="76">
        <v>0</v>
      </c>
      <c r="J10" s="76">
        <v>0</v>
      </c>
      <c r="K10" s="76">
        <v>0</v>
      </c>
      <c r="L10" s="76">
        <v>0</v>
      </c>
      <c r="M10" s="76">
        <v>0</v>
      </c>
      <c r="N10" s="76">
        <v>0</v>
      </c>
      <c r="O10" s="76">
        <v>0</v>
      </c>
      <c r="P10" s="76">
        <v>0</v>
      </c>
      <c r="Q10" s="76">
        <v>0</v>
      </c>
      <c r="R10" s="76">
        <v>0</v>
      </c>
      <c r="S10" s="76">
        <v>0</v>
      </c>
      <c r="T10" s="76">
        <v>0</v>
      </c>
      <c r="U10" s="76">
        <v>0</v>
      </c>
      <c r="V10" s="76">
        <v>0</v>
      </c>
      <c r="W10" s="76">
        <v>0</v>
      </c>
      <c r="X10" s="76">
        <v>0</v>
      </c>
      <c r="Y10" s="76">
        <v>0</v>
      </c>
      <c r="Z10" s="76">
        <v>0</v>
      </c>
      <c r="AA10" s="76">
        <v>0</v>
      </c>
      <c r="AB10" s="76">
        <v>0</v>
      </c>
      <c r="AC10" s="76">
        <v>0</v>
      </c>
      <c r="AD10" s="76">
        <v>0</v>
      </c>
      <c r="AE10" s="76">
        <v>0</v>
      </c>
      <c r="AF10" s="76">
        <v>0</v>
      </c>
      <c r="AG10" s="76">
        <v>0</v>
      </c>
      <c r="AH10" s="76">
        <v>0</v>
      </c>
      <c r="AI10" s="76">
        <v>0</v>
      </c>
      <c r="AJ10" s="76">
        <v>0</v>
      </c>
      <c r="AK10" s="76">
        <v>0</v>
      </c>
      <c r="AL10" s="76">
        <v>0</v>
      </c>
      <c r="AM10" s="73">
        <f t="shared" si="0"/>
        <v>0</v>
      </c>
      <c r="AN10" s="73">
        <f t="shared" si="1"/>
        <v>0</v>
      </c>
    </row>
    <row r="11" spans="1:40" customFormat="1" ht="24.95" customHeight="1" x14ac:dyDescent="0.2">
      <c r="A11" s="53">
        <v>5</v>
      </c>
      <c r="B11" s="116" t="s">
        <v>90</v>
      </c>
      <c r="C11" s="76">
        <v>0</v>
      </c>
      <c r="D11" s="76">
        <v>0</v>
      </c>
      <c r="E11" s="76">
        <v>0</v>
      </c>
      <c r="F11" s="76">
        <v>0</v>
      </c>
      <c r="G11" s="76">
        <v>0</v>
      </c>
      <c r="H11" s="76">
        <v>0</v>
      </c>
      <c r="I11" s="76">
        <v>0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  <c r="P11" s="76">
        <v>0</v>
      </c>
      <c r="Q11" s="76">
        <v>0</v>
      </c>
      <c r="R11" s="76">
        <v>0</v>
      </c>
      <c r="S11" s="76">
        <v>0</v>
      </c>
      <c r="T11" s="76">
        <v>0</v>
      </c>
      <c r="U11" s="76">
        <v>0</v>
      </c>
      <c r="V11" s="76">
        <v>0</v>
      </c>
      <c r="W11" s="76">
        <v>0</v>
      </c>
      <c r="X11" s="76">
        <v>0</v>
      </c>
      <c r="Y11" s="76">
        <v>0</v>
      </c>
      <c r="Z11" s="76">
        <v>0</v>
      </c>
      <c r="AA11" s="76">
        <v>0</v>
      </c>
      <c r="AB11" s="76">
        <v>0</v>
      </c>
      <c r="AC11" s="76">
        <v>0</v>
      </c>
      <c r="AD11" s="76">
        <v>0</v>
      </c>
      <c r="AE11" s="76">
        <v>0</v>
      </c>
      <c r="AF11" s="76">
        <v>0</v>
      </c>
      <c r="AG11" s="76">
        <v>0</v>
      </c>
      <c r="AH11" s="76">
        <v>0</v>
      </c>
      <c r="AI11" s="76">
        <v>0</v>
      </c>
      <c r="AJ11" s="76">
        <v>0</v>
      </c>
      <c r="AK11" s="76">
        <v>0</v>
      </c>
      <c r="AL11" s="76">
        <v>0</v>
      </c>
      <c r="AM11" s="73">
        <f t="shared" si="0"/>
        <v>0</v>
      </c>
      <c r="AN11" s="73">
        <f t="shared" si="1"/>
        <v>0</v>
      </c>
    </row>
    <row r="12" spans="1:40" customFormat="1" ht="24.95" customHeight="1" x14ac:dyDescent="0.2">
      <c r="A12" s="53">
        <v>6</v>
      </c>
      <c r="B12" s="116" t="s">
        <v>85</v>
      </c>
      <c r="C12" s="76">
        <v>0</v>
      </c>
      <c r="D12" s="76">
        <v>0</v>
      </c>
      <c r="E12" s="76">
        <v>0</v>
      </c>
      <c r="F12" s="76">
        <v>0</v>
      </c>
      <c r="G12" s="76">
        <v>0</v>
      </c>
      <c r="H12" s="76">
        <v>0</v>
      </c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76">
        <v>0</v>
      </c>
      <c r="O12" s="76">
        <v>0</v>
      </c>
      <c r="P12" s="76">
        <v>0</v>
      </c>
      <c r="Q12" s="76">
        <v>0</v>
      </c>
      <c r="R12" s="76">
        <v>0</v>
      </c>
      <c r="S12" s="76">
        <v>0</v>
      </c>
      <c r="T12" s="76">
        <v>0</v>
      </c>
      <c r="U12" s="76">
        <v>0</v>
      </c>
      <c r="V12" s="76">
        <v>0</v>
      </c>
      <c r="W12" s="76">
        <v>0</v>
      </c>
      <c r="X12" s="76">
        <v>0</v>
      </c>
      <c r="Y12" s="76">
        <v>0</v>
      </c>
      <c r="Z12" s="76">
        <v>0</v>
      </c>
      <c r="AA12" s="76">
        <v>0</v>
      </c>
      <c r="AB12" s="76">
        <v>0</v>
      </c>
      <c r="AC12" s="76">
        <v>0</v>
      </c>
      <c r="AD12" s="76">
        <v>0</v>
      </c>
      <c r="AE12" s="76">
        <v>0</v>
      </c>
      <c r="AF12" s="76">
        <v>0</v>
      </c>
      <c r="AG12" s="76">
        <v>0</v>
      </c>
      <c r="AH12" s="76">
        <v>0</v>
      </c>
      <c r="AI12" s="76">
        <v>0</v>
      </c>
      <c r="AJ12" s="76">
        <v>0</v>
      </c>
      <c r="AK12" s="76">
        <v>0</v>
      </c>
      <c r="AL12" s="76">
        <v>0</v>
      </c>
      <c r="AM12" s="73">
        <f t="shared" si="0"/>
        <v>0</v>
      </c>
      <c r="AN12" s="73">
        <f t="shared" si="1"/>
        <v>0</v>
      </c>
    </row>
    <row r="13" spans="1:40" customFormat="1" ht="24.95" customHeight="1" x14ac:dyDescent="0.2">
      <c r="A13" s="53">
        <v>7</v>
      </c>
      <c r="B13" s="116" t="s">
        <v>86</v>
      </c>
      <c r="C13" s="76">
        <v>0</v>
      </c>
      <c r="D13" s="76">
        <v>0</v>
      </c>
      <c r="E13" s="76">
        <v>0</v>
      </c>
      <c r="F13" s="76">
        <v>0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  <c r="P13" s="76">
        <v>0</v>
      </c>
      <c r="Q13" s="76">
        <v>0</v>
      </c>
      <c r="R13" s="76">
        <v>0</v>
      </c>
      <c r="S13" s="76">
        <v>0</v>
      </c>
      <c r="T13" s="76">
        <v>0</v>
      </c>
      <c r="U13" s="76">
        <v>0</v>
      </c>
      <c r="V13" s="76">
        <v>0</v>
      </c>
      <c r="W13" s="76">
        <v>0</v>
      </c>
      <c r="X13" s="76">
        <v>0</v>
      </c>
      <c r="Y13" s="76">
        <v>0</v>
      </c>
      <c r="Z13" s="76">
        <v>0</v>
      </c>
      <c r="AA13" s="76">
        <v>0</v>
      </c>
      <c r="AB13" s="76">
        <v>0</v>
      </c>
      <c r="AC13" s="76">
        <v>0</v>
      </c>
      <c r="AD13" s="76">
        <v>0</v>
      </c>
      <c r="AE13" s="76">
        <v>0</v>
      </c>
      <c r="AF13" s="76">
        <v>0</v>
      </c>
      <c r="AG13" s="76">
        <v>0</v>
      </c>
      <c r="AH13" s="76">
        <v>0</v>
      </c>
      <c r="AI13" s="76">
        <v>0</v>
      </c>
      <c r="AJ13" s="76">
        <v>0</v>
      </c>
      <c r="AK13" s="76">
        <v>0</v>
      </c>
      <c r="AL13" s="76">
        <v>0</v>
      </c>
      <c r="AM13" s="73">
        <f t="shared" si="0"/>
        <v>0</v>
      </c>
      <c r="AN13" s="73">
        <f t="shared" si="1"/>
        <v>0</v>
      </c>
    </row>
    <row r="14" spans="1:40" customFormat="1" ht="24.95" customHeight="1" x14ac:dyDescent="0.2">
      <c r="A14" s="53">
        <v>8</v>
      </c>
      <c r="B14" s="116" t="s">
        <v>79</v>
      </c>
      <c r="C14" s="76">
        <v>0</v>
      </c>
      <c r="D14" s="76">
        <v>0</v>
      </c>
      <c r="E14" s="76">
        <v>0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  <c r="T14" s="76">
        <v>0</v>
      </c>
      <c r="U14" s="76">
        <v>0</v>
      </c>
      <c r="V14" s="76">
        <v>0</v>
      </c>
      <c r="W14" s="76">
        <v>0</v>
      </c>
      <c r="X14" s="76">
        <v>0</v>
      </c>
      <c r="Y14" s="76">
        <v>0</v>
      </c>
      <c r="Z14" s="76">
        <v>0</v>
      </c>
      <c r="AA14" s="76">
        <v>0</v>
      </c>
      <c r="AB14" s="76">
        <v>0</v>
      </c>
      <c r="AC14" s="76">
        <v>0</v>
      </c>
      <c r="AD14" s="76">
        <v>0</v>
      </c>
      <c r="AE14" s="76">
        <v>0</v>
      </c>
      <c r="AF14" s="76">
        <v>0</v>
      </c>
      <c r="AG14" s="76">
        <v>0</v>
      </c>
      <c r="AH14" s="76">
        <v>0</v>
      </c>
      <c r="AI14" s="76">
        <v>0</v>
      </c>
      <c r="AJ14" s="76">
        <v>0</v>
      </c>
      <c r="AK14" s="76">
        <v>0</v>
      </c>
      <c r="AL14" s="76">
        <v>0</v>
      </c>
      <c r="AM14" s="73">
        <f t="shared" si="0"/>
        <v>0</v>
      </c>
      <c r="AN14" s="73">
        <f t="shared" si="1"/>
        <v>0</v>
      </c>
    </row>
    <row r="15" spans="1:40" customFormat="1" ht="24.95" customHeight="1" x14ac:dyDescent="0.2">
      <c r="A15" s="53">
        <v>9</v>
      </c>
      <c r="B15" s="116" t="s">
        <v>84</v>
      </c>
      <c r="C15" s="76">
        <v>0</v>
      </c>
      <c r="D15" s="76">
        <v>0</v>
      </c>
      <c r="E15" s="76">
        <v>0</v>
      </c>
      <c r="F15" s="76">
        <v>0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  <c r="P15" s="76">
        <v>0</v>
      </c>
      <c r="Q15" s="76">
        <v>0</v>
      </c>
      <c r="R15" s="76">
        <v>0</v>
      </c>
      <c r="S15" s="76">
        <v>0</v>
      </c>
      <c r="T15" s="76">
        <v>0</v>
      </c>
      <c r="U15" s="76">
        <v>0</v>
      </c>
      <c r="V15" s="76">
        <v>0</v>
      </c>
      <c r="W15" s="76">
        <v>0</v>
      </c>
      <c r="X15" s="76">
        <v>0</v>
      </c>
      <c r="Y15" s="76">
        <v>0</v>
      </c>
      <c r="Z15" s="76">
        <v>0</v>
      </c>
      <c r="AA15" s="76">
        <v>0</v>
      </c>
      <c r="AB15" s="76">
        <v>0</v>
      </c>
      <c r="AC15" s="76">
        <v>0</v>
      </c>
      <c r="AD15" s="76">
        <v>0</v>
      </c>
      <c r="AE15" s="76">
        <v>0</v>
      </c>
      <c r="AF15" s="76">
        <v>0</v>
      </c>
      <c r="AG15" s="76">
        <v>0</v>
      </c>
      <c r="AH15" s="76">
        <v>0</v>
      </c>
      <c r="AI15" s="76">
        <v>0</v>
      </c>
      <c r="AJ15" s="76">
        <v>0</v>
      </c>
      <c r="AK15" s="76">
        <v>0</v>
      </c>
      <c r="AL15" s="76">
        <v>0</v>
      </c>
      <c r="AM15" s="73">
        <f t="shared" si="0"/>
        <v>0</v>
      </c>
      <c r="AN15" s="73">
        <f t="shared" si="1"/>
        <v>0</v>
      </c>
    </row>
    <row r="16" spans="1:40" customFormat="1" ht="24.95" customHeight="1" x14ac:dyDescent="0.2">
      <c r="A16" s="53">
        <v>10</v>
      </c>
      <c r="B16" s="116" t="s">
        <v>83</v>
      </c>
      <c r="C16" s="76">
        <v>0</v>
      </c>
      <c r="D16" s="76">
        <v>0</v>
      </c>
      <c r="E16" s="76">
        <v>0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  <c r="T16" s="76">
        <v>0</v>
      </c>
      <c r="U16" s="76">
        <v>0</v>
      </c>
      <c r="V16" s="76">
        <v>0</v>
      </c>
      <c r="W16" s="76">
        <v>0</v>
      </c>
      <c r="X16" s="76">
        <v>0</v>
      </c>
      <c r="Y16" s="76">
        <v>0</v>
      </c>
      <c r="Z16" s="76">
        <v>0</v>
      </c>
      <c r="AA16" s="76">
        <v>0</v>
      </c>
      <c r="AB16" s="76">
        <v>0</v>
      </c>
      <c r="AC16" s="76">
        <v>0</v>
      </c>
      <c r="AD16" s="76">
        <v>0</v>
      </c>
      <c r="AE16" s="76">
        <v>0</v>
      </c>
      <c r="AF16" s="76">
        <v>0</v>
      </c>
      <c r="AG16" s="76">
        <v>0</v>
      </c>
      <c r="AH16" s="76">
        <v>0</v>
      </c>
      <c r="AI16" s="76">
        <v>0</v>
      </c>
      <c r="AJ16" s="76">
        <v>0</v>
      </c>
      <c r="AK16" s="76">
        <v>0</v>
      </c>
      <c r="AL16" s="76">
        <v>0</v>
      </c>
      <c r="AM16" s="73">
        <f t="shared" si="0"/>
        <v>0</v>
      </c>
      <c r="AN16" s="73">
        <f t="shared" si="1"/>
        <v>0</v>
      </c>
    </row>
    <row r="17" spans="1:40" customFormat="1" ht="24.95" customHeight="1" x14ac:dyDescent="0.2">
      <c r="A17" s="53">
        <v>11</v>
      </c>
      <c r="B17" s="116" t="s">
        <v>87</v>
      </c>
      <c r="C17" s="76">
        <v>0</v>
      </c>
      <c r="D17" s="76">
        <v>0</v>
      </c>
      <c r="E17" s="76">
        <v>0</v>
      </c>
      <c r="F17" s="76">
        <v>0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  <c r="P17" s="76">
        <v>0</v>
      </c>
      <c r="Q17" s="76">
        <v>0</v>
      </c>
      <c r="R17" s="76">
        <v>0</v>
      </c>
      <c r="S17" s="76">
        <v>0</v>
      </c>
      <c r="T17" s="76">
        <v>0</v>
      </c>
      <c r="U17" s="76">
        <v>0</v>
      </c>
      <c r="V17" s="76">
        <v>0</v>
      </c>
      <c r="W17" s="76">
        <v>0</v>
      </c>
      <c r="X17" s="76">
        <v>0</v>
      </c>
      <c r="Y17" s="76">
        <v>0</v>
      </c>
      <c r="Z17" s="76">
        <v>0</v>
      </c>
      <c r="AA17" s="76">
        <v>0</v>
      </c>
      <c r="AB17" s="76">
        <v>0</v>
      </c>
      <c r="AC17" s="76">
        <v>0</v>
      </c>
      <c r="AD17" s="76">
        <v>0</v>
      </c>
      <c r="AE17" s="76">
        <v>0</v>
      </c>
      <c r="AF17" s="76">
        <v>0</v>
      </c>
      <c r="AG17" s="76">
        <v>0</v>
      </c>
      <c r="AH17" s="76">
        <v>0</v>
      </c>
      <c r="AI17" s="76">
        <v>0</v>
      </c>
      <c r="AJ17" s="76">
        <v>0</v>
      </c>
      <c r="AK17" s="76">
        <v>0</v>
      </c>
      <c r="AL17" s="76">
        <v>0</v>
      </c>
      <c r="AM17" s="73">
        <f t="shared" si="0"/>
        <v>0</v>
      </c>
      <c r="AN17" s="73">
        <f t="shared" si="1"/>
        <v>0</v>
      </c>
    </row>
    <row r="18" spans="1:40" customFormat="1" ht="24.95" customHeight="1" x14ac:dyDescent="0.2">
      <c r="A18" s="53">
        <v>12</v>
      </c>
      <c r="B18" s="116" t="s">
        <v>89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  <c r="T18" s="76">
        <v>0</v>
      </c>
      <c r="U18" s="76">
        <v>0</v>
      </c>
      <c r="V18" s="76">
        <v>0</v>
      </c>
      <c r="W18" s="76">
        <v>0</v>
      </c>
      <c r="X18" s="76">
        <v>0</v>
      </c>
      <c r="Y18" s="76">
        <v>0</v>
      </c>
      <c r="Z18" s="76">
        <v>0</v>
      </c>
      <c r="AA18" s="76">
        <v>0</v>
      </c>
      <c r="AB18" s="76">
        <v>0</v>
      </c>
      <c r="AC18" s="76">
        <v>0</v>
      </c>
      <c r="AD18" s="76">
        <v>0</v>
      </c>
      <c r="AE18" s="76">
        <v>0</v>
      </c>
      <c r="AF18" s="76">
        <v>0</v>
      </c>
      <c r="AG18" s="76">
        <v>0</v>
      </c>
      <c r="AH18" s="76">
        <v>0</v>
      </c>
      <c r="AI18" s="76">
        <v>0</v>
      </c>
      <c r="AJ18" s="76">
        <v>0</v>
      </c>
      <c r="AK18" s="76">
        <v>0</v>
      </c>
      <c r="AL18" s="76">
        <v>0</v>
      </c>
      <c r="AM18" s="73">
        <f t="shared" si="0"/>
        <v>0</v>
      </c>
      <c r="AN18" s="73">
        <f t="shared" si="1"/>
        <v>0</v>
      </c>
    </row>
    <row r="19" spans="1:40" customFormat="1" ht="24.95" customHeight="1" x14ac:dyDescent="0.2">
      <c r="A19" s="53">
        <v>13</v>
      </c>
      <c r="B19" s="116" t="s">
        <v>48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  <c r="H19" s="76">
        <v>0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  <c r="R19" s="76">
        <v>0</v>
      </c>
      <c r="S19" s="76">
        <v>0</v>
      </c>
      <c r="T19" s="76">
        <v>0</v>
      </c>
      <c r="U19" s="76">
        <v>0</v>
      </c>
      <c r="V19" s="76">
        <v>0</v>
      </c>
      <c r="W19" s="76">
        <v>0</v>
      </c>
      <c r="X19" s="76">
        <v>0</v>
      </c>
      <c r="Y19" s="76">
        <v>0</v>
      </c>
      <c r="Z19" s="76">
        <v>0</v>
      </c>
      <c r="AA19" s="76">
        <v>0</v>
      </c>
      <c r="AB19" s="76">
        <v>0</v>
      </c>
      <c r="AC19" s="76">
        <v>0</v>
      </c>
      <c r="AD19" s="76">
        <v>0</v>
      </c>
      <c r="AE19" s="76">
        <v>0</v>
      </c>
      <c r="AF19" s="76">
        <v>0</v>
      </c>
      <c r="AG19" s="76">
        <v>0</v>
      </c>
      <c r="AH19" s="76">
        <v>0</v>
      </c>
      <c r="AI19" s="76">
        <v>0</v>
      </c>
      <c r="AJ19" s="76">
        <v>0</v>
      </c>
      <c r="AK19" s="76">
        <v>0</v>
      </c>
      <c r="AL19" s="76">
        <v>0</v>
      </c>
      <c r="AM19" s="73">
        <f t="shared" si="0"/>
        <v>0</v>
      </c>
      <c r="AN19" s="73">
        <f t="shared" si="1"/>
        <v>0</v>
      </c>
    </row>
    <row r="20" spans="1:40" customFormat="1" ht="24.95" customHeight="1" x14ac:dyDescent="0.2">
      <c r="A20" s="53">
        <v>14</v>
      </c>
      <c r="B20" s="117" t="s">
        <v>88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  <c r="T20" s="76">
        <v>0</v>
      </c>
      <c r="U20" s="76">
        <v>0</v>
      </c>
      <c r="V20" s="76">
        <v>0</v>
      </c>
      <c r="W20" s="76">
        <v>0</v>
      </c>
      <c r="X20" s="76">
        <v>0</v>
      </c>
      <c r="Y20" s="76">
        <v>0</v>
      </c>
      <c r="Z20" s="76">
        <v>0</v>
      </c>
      <c r="AA20" s="76">
        <v>0</v>
      </c>
      <c r="AB20" s="76">
        <v>0</v>
      </c>
      <c r="AC20" s="76">
        <v>0</v>
      </c>
      <c r="AD20" s="76">
        <v>0</v>
      </c>
      <c r="AE20" s="76">
        <v>0</v>
      </c>
      <c r="AF20" s="76">
        <v>0</v>
      </c>
      <c r="AG20" s="76">
        <v>0</v>
      </c>
      <c r="AH20" s="76">
        <v>0</v>
      </c>
      <c r="AI20" s="76">
        <v>0</v>
      </c>
      <c r="AJ20" s="76">
        <v>0</v>
      </c>
      <c r="AK20" s="76">
        <v>0</v>
      </c>
      <c r="AL20" s="76">
        <v>0</v>
      </c>
      <c r="AM20" s="73">
        <f t="shared" si="0"/>
        <v>0</v>
      </c>
      <c r="AN20" s="73">
        <f t="shared" si="1"/>
        <v>0</v>
      </c>
    </row>
    <row r="21" spans="1:40" ht="15" x14ac:dyDescent="0.2">
      <c r="A21" s="26"/>
      <c r="B21" s="12" t="s">
        <v>1</v>
      </c>
      <c r="C21" s="78">
        <f t="shared" ref="C21:AN21" si="2">SUM(C7:C20)</f>
        <v>0</v>
      </c>
      <c r="D21" s="78">
        <f t="shared" si="2"/>
        <v>0</v>
      </c>
      <c r="E21" s="78">
        <f t="shared" si="2"/>
        <v>0</v>
      </c>
      <c r="F21" s="78">
        <f t="shared" si="2"/>
        <v>0</v>
      </c>
      <c r="G21" s="78">
        <f t="shared" si="2"/>
        <v>0</v>
      </c>
      <c r="H21" s="78">
        <f t="shared" si="2"/>
        <v>0</v>
      </c>
      <c r="I21" s="78">
        <f t="shared" si="2"/>
        <v>0</v>
      </c>
      <c r="J21" s="78">
        <f t="shared" si="2"/>
        <v>0</v>
      </c>
      <c r="K21" s="78">
        <f t="shared" si="2"/>
        <v>0</v>
      </c>
      <c r="L21" s="78">
        <f t="shared" si="2"/>
        <v>0</v>
      </c>
      <c r="M21" s="78">
        <f t="shared" si="2"/>
        <v>0</v>
      </c>
      <c r="N21" s="78">
        <f t="shared" si="2"/>
        <v>0</v>
      </c>
      <c r="O21" s="78">
        <f t="shared" si="2"/>
        <v>0</v>
      </c>
      <c r="P21" s="78">
        <f t="shared" si="2"/>
        <v>0</v>
      </c>
      <c r="Q21" s="78">
        <f t="shared" si="2"/>
        <v>0</v>
      </c>
      <c r="R21" s="78">
        <f t="shared" si="2"/>
        <v>0</v>
      </c>
      <c r="S21" s="78">
        <f t="shared" si="2"/>
        <v>0</v>
      </c>
      <c r="T21" s="78">
        <f t="shared" si="2"/>
        <v>0</v>
      </c>
      <c r="U21" s="78">
        <f t="shared" si="2"/>
        <v>0</v>
      </c>
      <c r="V21" s="78">
        <f t="shared" si="2"/>
        <v>0</v>
      </c>
      <c r="W21" s="78">
        <f t="shared" si="2"/>
        <v>0</v>
      </c>
      <c r="X21" s="78">
        <f t="shared" si="2"/>
        <v>0</v>
      </c>
      <c r="Y21" s="78">
        <f t="shared" si="2"/>
        <v>0</v>
      </c>
      <c r="Z21" s="78">
        <f t="shared" si="2"/>
        <v>0</v>
      </c>
      <c r="AA21" s="78">
        <f t="shared" si="2"/>
        <v>2917093.56</v>
      </c>
      <c r="AB21" s="78">
        <f t="shared" si="2"/>
        <v>201788.5299999998</v>
      </c>
      <c r="AC21" s="78">
        <f t="shared" si="2"/>
        <v>0</v>
      </c>
      <c r="AD21" s="78">
        <f t="shared" si="2"/>
        <v>0</v>
      </c>
      <c r="AE21" s="78">
        <f t="shared" si="2"/>
        <v>0</v>
      </c>
      <c r="AF21" s="78">
        <f t="shared" si="2"/>
        <v>0</v>
      </c>
      <c r="AG21" s="78">
        <f t="shared" si="2"/>
        <v>0</v>
      </c>
      <c r="AH21" s="78">
        <f t="shared" si="2"/>
        <v>0</v>
      </c>
      <c r="AI21" s="78">
        <f t="shared" si="2"/>
        <v>0</v>
      </c>
      <c r="AJ21" s="78">
        <f t="shared" si="2"/>
        <v>0</v>
      </c>
      <c r="AK21" s="78">
        <f t="shared" si="2"/>
        <v>0</v>
      </c>
      <c r="AL21" s="78">
        <f t="shared" si="2"/>
        <v>0</v>
      </c>
      <c r="AM21" s="78">
        <f t="shared" si="2"/>
        <v>2917093.56</v>
      </c>
      <c r="AN21" s="78">
        <f t="shared" si="2"/>
        <v>201788.5299999998</v>
      </c>
    </row>
    <row r="22" spans="1:40" ht="15" x14ac:dyDescent="0.2">
      <c r="A22" s="84"/>
      <c r="B22" s="85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</row>
    <row r="24" spans="1:40" ht="17.25" customHeight="1" x14ac:dyDescent="0.2">
      <c r="B24" s="17" t="s">
        <v>15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AM24" s="51"/>
      <c r="AN24" s="51"/>
    </row>
    <row r="25" spans="1:40" ht="17.25" customHeight="1" x14ac:dyDescent="0.2">
      <c r="B25" s="107" t="s">
        <v>76</v>
      </c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</row>
    <row r="26" spans="1:40" ht="17.25" customHeight="1" x14ac:dyDescent="0.2"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AM26" s="52"/>
      <c r="AN26" s="52"/>
    </row>
    <row r="27" spans="1:40" ht="17.25" customHeight="1" x14ac:dyDescent="0.2">
      <c r="B27" s="17" t="s">
        <v>22</v>
      </c>
      <c r="C27" s="18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AM27" s="28"/>
    </row>
    <row r="28" spans="1:40" ht="17.25" customHeight="1" x14ac:dyDescent="0.2">
      <c r="B28" s="17" t="s">
        <v>23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</row>
  </sheetData>
  <sortState ref="B7:AN20">
    <sortCondition descending="1" ref="AM7:AM20"/>
  </sortState>
  <mergeCells count="24">
    <mergeCell ref="Y5:Z5"/>
    <mergeCell ref="AM5:AN5"/>
    <mergeCell ref="B25:N26"/>
    <mergeCell ref="A1:L1"/>
    <mergeCell ref="A2:L2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  <mergeCell ref="K5:L5"/>
    <mergeCell ref="M5:N5"/>
    <mergeCell ref="A5:A6"/>
    <mergeCell ref="B5:B6"/>
    <mergeCell ref="C5:D5"/>
    <mergeCell ref="E5:F5"/>
    <mergeCell ref="G5:H5"/>
    <mergeCell ref="I5:J5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P29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7" sqref="B7"/>
    </sheetView>
  </sheetViews>
  <sheetFormatPr defaultRowHeight="13.5" x14ac:dyDescent="0.2"/>
  <cols>
    <col min="1" max="1" width="3.7109375" style="18" customWidth="1"/>
    <col min="2" max="2" width="50.85546875" style="18" customWidth="1"/>
    <col min="3" max="3" width="20.28515625" style="18" customWidth="1"/>
    <col min="4" max="4" width="18.42578125" style="18" customWidth="1"/>
    <col min="5" max="40" width="15.85546875" style="18" customWidth="1"/>
    <col min="41" max="41" width="9.140625" style="18"/>
    <col min="42" max="42" width="9.140625" style="118"/>
    <col min="43" max="16384" width="9.140625" style="18"/>
  </cols>
  <sheetData>
    <row r="1" spans="1:42" x14ac:dyDescent="0.2">
      <c r="A1" s="108" t="s">
        <v>68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6"/>
      <c r="N1" s="16"/>
      <c r="O1" s="16"/>
      <c r="P1" s="16"/>
      <c r="Q1" s="16"/>
      <c r="R1" s="16"/>
      <c r="S1" s="16"/>
    </row>
    <row r="2" spans="1:42" s="25" customFormat="1" ht="12.75" x14ac:dyDescent="0.2">
      <c r="A2" s="108" t="s">
        <v>46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AP2" s="118"/>
    </row>
    <row r="3" spans="1:42" ht="15" customHeight="1" x14ac:dyDescent="0.2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2" ht="22.5" customHeight="1" x14ac:dyDescent="0.2">
      <c r="A4" s="64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2" ht="90" customHeight="1" x14ac:dyDescent="0.2">
      <c r="A5" s="98" t="s">
        <v>0</v>
      </c>
      <c r="B5" s="98" t="s">
        <v>2</v>
      </c>
      <c r="C5" s="95" t="s">
        <v>3</v>
      </c>
      <c r="D5" s="97"/>
      <c r="E5" s="95" t="s">
        <v>27</v>
      </c>
      <c r="F5" s="97"/>
      <c r="G5" s="95" t="s">
        <v>34</v>
      </c>
      <c r="H5" s="97"/>
      <c r="I5" s="95" t="s">
        <v>6</v>
      </c>
      <c r="J5" s="97"/>
      <c r="K5" s="95" t="s">
        <v>36</v>
      </c>
      <c r="L5" s="97"/>
      <c r="M5" s="95" t="s">
        <v>37</v>
      </c>
      <c r="N5" s="97"/>
      <c r="O5" s="95" t="s">
        <v>8</v>
      </c>
      <c r="P5" s="97"/>
      <c r="Q5" s="95" t="s">
        <v>28</v>
      </c>
      <c r="R5" s="97"/>
      <c r="S5" s="95" t="s">
        <v>38</v>
      </c>
      <c r="T5" s="97"/>
      <c r="U5" s="95" t="s">
        <v>29</v>
      </c>
      <c r="V5" s="97"/>
      <c r="W5" s="95" t="s">
        <v>30</v>
      </c>
      <c r="X5" s="97"/>
      <c r="Y5" s="95" t="s">
        <v>9</v>
      </c>
      <c r="Z5" s="97"/>
      <c r="AA5" s="95" t="s">
        <v>31</v>
      </c>
      <c r="AB5" s="97"/>
      <c r="AC5" s="95" t="s">
        <v>10</v>
      </c>
      <c r="AD5" s="97"/>
      <c r="AE5" s="95" t="s">
        <v>11</v>
      </c>
      <c r="AF5" s="97"/>
      <c r="AG5" s="95" t="s">
        <v>12</v>
      </c>
      <c r="AH5" s="97"/>
      <c r="AI5" s="95" t="s">
        <v>32</v>
      </c>
      <c r="AJ5" s="97"/>
      <c r="AK5" s="95" t="s">
        <v>13</v>
      </c>
      <c r="AL5" s="97"/>
      <c r="AM5" s="95" t="s">
        <v>14</v>
      </c>
      <c r="AN5" s="97"/>
    </row>
    <row r="6" spans="1:42" ht="93" customHeight="1" x14ac:dyDescent="0.2">
      <c r="A6" s="100"/>
      <c r="B6" s="100"/>
      <c r="C6" s="23" t="s">
        <v>49</v>
      </c>
      <c r="D6" s="23" t="s">
        <v>50</v>
      </c>
      <c r="E6" s="23" t="s">
        <v>49</v>
      </c>
      <c r="F6" s="23" t="s">
        <v>50</v>
      </c>
      <c r="G6" s="23" t="s">
        <v>49</v>
      </c>
      <c r="H6" s="23" t="s">
        <v>50</v>
      </c>
      <c r="I6" s="23" t="s">
        <v>49</v>
      </c>
      <c r="J6" s="23" t="s">
        <v>50</v>
      </c>
      <c r="K6" s="23" t="s">
        <v>49</v>
      </c>
      <c r="L6" s="23" t="s">
        <v>50</v>
      </c>
      <c r="M6" s="23" t="s">
        <v>49</v>
      </c>
      <c r="N6" s="23" t="s">
        <v>50</v>
      </c>
      <c r="O6" s="23" t="s">
        <v>49</v>
      </c>
      <c r="P6" s="23" t="s">
        <v>50</v>
      </c>
      <c r="Q6" s="23" t="s">
        <v>49</v>
      </c>
      <c r="R6" s="23" t="s">
        <v>50</v>
      </c>
      <c r="S6" s="23" t="s">
        <v>49</v>
      </c>
      <c r="T6" s="23" t="s">
        <v>50</v>
      </c>
      <c r="U6" s="23" t="s">
        <v>49</v>
      </c>
      <c r="V6" s="23" t="s">
        <v>50</v>
      </c>
      <c r="W6" s="23" t="s">
        <v>49</v>
      </c>
      <c r="X6" s="23" t="s">
        <v>50</v>
      </c>
      <c r="Y6" s="23" t="s">
        <v>49</v>
      </c>
      <c r="Z6" s="23" t="s">
        <v>50</v>
      </c>
      <c r="AA6" s="23" t="s">
        <v>49</v>
      </c>
      <c r="AB6" s="23" t="s">
        <v>50</v>
      </c>
      <c r="AC6" s="23" t="s">
        <v>49</v>
      </c>
      <c r="AD6" s="23" t="s">
        <v>50</v>
      </c>
      <c r="AE6" s="23" t="s">
        <v>49</v>
      </c>
      <c r="AF6" s="23" t="s">
        <v>50</v>
      </c>
      <c r="AG6" s="23" t="s">
        <v>49</v>
      </c>
      <c r="AH6" s="23" t="s">
        <v>50</v>
      </c>
      <c r="AI6" s="23" t="s">
        <v>49</v>
      </c>
      <c r="AJ6" s="23" t="s">
        <v>50</v>
      </c>
      <c r="AK6" s="23" t="s">
        <v>49</v>
      </c>
      <c r="AL6" s="23" t="s">
        <v>50</v>
      </c>
      <c r="AM6" s="23" t="s">
        <v>49</v>
      </c>
      <c r="AN6" s="23" t="s">
        <v>50</v>
      </c>
    </row>
    <row r="7" spans="1:42" ht="24.95" customHeight="1" x14ac:dyDescent="0.2">
      <c r="A7" s="53">
        <v>1</v>
      </c>
      <c r="B7" s="116" t="s">
        <v>47</v>
      </c>
      <c r="C7" s="72">
        <f>[1]ალდაგი!$S$9</f>
        <v>0</v>
      </c>
      <c r="D7" s="72">
        <f>[1]ალდაგი!$T$9</f>
        <v>0</v>
      </c>
      <c r="E7" s="72">
        <f>[1]ალდაგი!$S$14</f>
        <v>0</v>
      </c>
      <c r="F7" s="72">
        <f>[1]ალდაგი!$T$14</f>
        <v>0</v>
      </c>
      <c r="G7" s="72">
        <f>[1]ალდაგი!$S$15</f>
        <v>0</v>
      </c>
      <c r="H7" s="72">
        <f>[1]ალდაგი!$T$15</f>
        <v>0</v>
      </c>
      <c r="I7" s="72">
        <f>[1]ალდაგი!$S$18</f>
        <v>0</v>
      </c>
      <c r="J7" s="72">
        <f>[1]ალდაგი!$T$18</f>
        <v>0</v>
      </c>
      <c r="K7" s="72">
        <f>[1]ალდაგი!$S$19</f>
        <v>0</v>
      </c>
      <c r="L7" s="72">
        <f>[1]ალდაგი!$T$19</f>
        <v>0</v>
      </c>
      <c r="M7" s="72">
        <f>[1]ალდაგი!$S$22</f>
        <v>0</v>
      </c>
      <c r="N7" s="72">
        <f>[1]ალდაგი!$T$22</f>
        <v>0</v>
      </c>
      <c r="O7" s="72">
        <f>[1]ალდაგი!$S$26</f>
        <v>0</v>
      </c>
      <c r="P7" s="72">
        <f>[1]ალდაგი!$T$26</f>
        <v>0</v>
      </c>
      <c r="Q7" s="72">
        <f>[1]ალდაგი!$S$27</f>
        <v>0</v>
      </c>
      <c r="R7" s="72">
        <f>[1]ალდაგი!$T$27</f>
        <v>0</v>
      </c>
      <c r="S7" s="72">
        <f>[1]ალდაგი!$S$28</f>
        <v>0</v>
      </c>
      <c r="T7" s="72">
        <f>[1]ალდაგი!$T$28</f>
        <v>0</v>
      </c>
      <c r="U7" s="72">
        <f>[1]ალდაგი!$S$31</f>
        <v>0</v>
      </c>
      <c r="V7" s="72">
        <f>[1]ალდაგი!$T$31</f>
        <v>0</v>
      </c>
      <c r="W7" s="72">
        <f>[1]ალდაგი!$S$32</f>
        <v>0</v>
      </c>
      <c r="X7" s="72">
        <f>[1]ალდაგი!$T$32</f>
        <v>0</v>
      </c>
      <c r="Y7" s="72">
        <f>[1]ალდაგი!$S$35</f>
        <v>0</v>
      </c>
      <c r="Z7" s="72">
        <f>[1]ალდაგი!$T$35</f>
        <v>0</v>
      </c>
      <c r="AA7" s="72">
        <f>[1]ალდაგი!$S$36</f>
        <v>0</v>
      </c>
      <c r="AB7" s="72">
        <f>[1]ალდაგი!$T$36</f>
        <v>0</v>
      </c>
      <c r="AC7" s="72">
        <f>[1]ალდაგი!$S$37</f>
        <v>0</v>
      </c>
      <c r="AD7" s="72">
        <f>[1]ალდაგი!$T$37</f>
        <v>0</v>
      </c>
      <c r="AE7" s="72">
        <f>[1]ალდაგი!$S$38</f>
        <v>0</v>
      </c>
      <c r="AF7" s="72">
        <f>[1]ალდაგი!$T$38</f>
        <v>0</v>
      </c>
      <c r="AG7" s="72">
        <f>[1]ალდაგი!$S$42</f>
        <v>0</v>
      </c>
      <c r="AH7" s="72">
        <f>[1]ალდაგი!$T$42</f>
        <v>0</v>
      </c>
      <c r="AI7" s="72">
        <f>[1]ალდაგი!$S$43</f>
        <v>0</v>
      </c>
      <c r="AJ7" s="72">
        <f>[1]ალდაგი!$T$43</f>
        <v>0</v>
      </c>
      <c r="AK7" s="72">
        <f>[1]ალდაგი!$S$47</f>
        <v>0</v>
      </c>
      <c r="AL7" s="72">
        <f>[1]ალდაგი!$T$47</f>
        <v>0</v>
      </c>
      <c r="AM7" s="73">
        <f t="shared" ref="AM7:AM20" si="0">C7+E7+G7+I7+K7+M7+O7+Q7+S7+U7+W7+Y7+AA7+AC7+AE7+AG7+AI7+AK7</f>
        <v>0</v>
      </c>
      <c r="AN7" s="73">
        <f t="shared" ref="AN7:AN20" si="1">D7+F7+H7+J7+L7+N7+P7+R7+T7+V7+X7+Z7+AB7+AD7+AF7+AH7+AJ7+AL7</f>
        <v>0</v>
      </c>
    </row>
    <row r="8" spans="1:42" ht="24.95" customHeight="1" x14ac:dyDescent="0.2">
      <c r="A8" s="53">
        <v>2</v>
      </c>
      <c r="B8" s="116" t="s">
        <v>81</v>
      </c>
      <c r="C8" s="72">
        <f>'[1]აი სი'!$S$9</f>
        <v>0</v>
      </c>
      <c r="D8" s="72">
        <f>'[1]აი სი'!$T$9</f>
        <v>0</v>
      </c>
      <c r="E8" s="72">
        <f>'[1]აი სი'!$S$14</f>
        <v>0</v>
      </c>
      <c r="F8" s="72">
        <f>'[1]აი სი'!$T$14</f>
        <v>0</v>
      </c>
      <c r="G8" s="72">
        <f>'[1]აი სი'!$S$15</f>
        <v>0</v>
      </c>
      <c r="H8" s="72">
        <f>'[1]აი სი'!$T$15</f>
        <v>0</v>
      </c>
      <c r="I8" s="72">
        <f>'[1]აი სი'!$S$18</f>
        <v>0</v>
      </c>
      <c r="J8" s="72">
        <f>'[1]აი სი'!$T$18</f>
        <v>0</v>
      </c>
      <c r="K8" s="72">
        <f>'[1]აი სი'!$S$19</f>
        <v>0</v>
      </c>
      <c r="L8" s="72">
        <f>'[1]აი სი'!$T$19</f>
        <v>0</v>
      </c>
      <c r="M8" s="72">
        <f>'[1]აი სი'!$S$22</f>
        <v>0</v>
      </c>
      <c r="N8" s="72">
        <f>'[1]აი სი'!$T$22</f>
        <v>0</v>
      </c>
      <c r="O8" s="72">
        <f>'[1]აი სი'!$S$26</f>
        <v>0</v>
      </c>
      <c r="P8" s="72">
        <f>'[1]აი სი'!$T$26</f>
        <v>0</v>
      </c>
      <c r="Q8" s="72">
        <f>'[1]აი სი'!$S$27</f>
        <v>0</v>
      </c>
      <c r="R8" s="72">
        <f>'[1]აი სი'!$T$27</f>
        <v>0</v>
      </c>
      <c r="S8" s="72">
        <f>'[1]აი სი'!$S$28</f>
        <v>0</v>
      </c>
      <c r="T8" s="72">
        <f>'[1]აი სი'!$T$28</f>
        <v>0</v>
      </c>
      <c r="U8" s="72">
        <f>'[1]აი სი'!$S$31</f>
        <v>0</v>
      </c>
      <c r="V8" s="72">
        <f>'[1]აი სი'!$T$31</f>
        <v>0</v>
      </c>
      <c r="W8" s="72">
        <f>'[1]აი სი'!$S$32</f>
        <v>0</v>
      </c>
      <c r="X8" s="72">
        <f>'[1]აი სი'!$T$32</f>
        <v>0</v>
      </c>
      <c r="Y8" s="72">
        <f>'[1]აი სი'!$S$35</f>
        <v>0</v>
      </c>
      <c r="Z8" s="72">
        <f>'[1]აი სი'!$T$35</f>
        <v>0</v>
      </c>
      <c r="AA8" s="72">
        <f>'[1]აი სი'!$S$36</f>
        <v>0</v>
      </c>
      <c r="AB8" s="72">
        <f>'[1]აი სი'!$T$36</f>
        <v>0</v>
      </c>
      <c r="AC8" s="72">
        <f>'[1]აი სი'!$S$37</f>
        <v>0</v>
      </c>
      <c r="AD8" s="72">
        <f>'[1]აი სი'!$T$37</f>
        <v>0</v>
      </c>
      <c r="AE8" s="72">
        <f>'[1]აი სი'!$S$38</f>
        <v>0</v>
      </c>
      <c r="AF8" s="72">
        <f>'[1]აი სი'!$T$38</f>
        <v>0</v>
      </c>
      <c r="AG8" s="72">
        <f>'[1]აი სი'!$S$42</f>
        <v>0</v>
      </c>
      <c r="AH8" s="72">
        <f>'[1]აი სი'!$T$42</f>
        <v>0</v>
      </c>
      <c r="AI8" s="72">
        <f>'[1]აი სი'!$S$43</f>
        <v>0</v>
      </c>
      <c r="AJ8" s="72">
        <f>'[1]აი სი'!$T$43</f>
        <v>0</v>
      </c>
      <c r="AK8" s="72">
        <f>'[1]აი სი'!$S$47</f>
        <v>0</v>
      </c>
      <c r="AL8" s="72">
        <f>'[1]აი სი'!$T$47</f>
        <v>0</v>
      </c>
      <c r="AM8" s="73">
        <f t="shared" si="0"/>
        <v>0</v>
      </c>
      <c r="AN8" s="73">
        <f t="shared" si="1"/>
        <v>0</v>
      </c>
    </row>
    <row r="9" spans="1:42" ht="24.95" customHeight="1" x14ac:dyDescent="0.2">
      <c r="A9" s="53">
        <v>3</v>
      </c>
      <c r="B9" s="116" t="s">
        <v>90</v>
      </c>
      <c r="C9" s="72">
        <f>[1]არდი!$S$9</f>
        <v>0</v>
      </c>
      <c r="D9" s="72">
        <f>[1]არდი!$T$9</f>
        <v>0</v>
      </c>
      <c r="E9" s="72">
        <f>[1]არდი!$S$14</f>
        <v>0</v>
      </c>
      <c r="F9" s="72">
        <f>[1]არდი!$T$14</f>
        <v>0</v>
      </c>
      <c r="G9" s="72">
        <f>[1]არდი!$S$15</f>
        <v>0</v>
      </c>
      <c r="H9" s="72">
        <f>[1]არდი!$T$15</f>
        <v>0</v>
      </c>
      <c r="I9" s="72">
        <f>[1]არდი!$S$18</f>
        <v>0</v>
      </c>
      <c r="J9" s="72">
        <f>[1]არდი!$T$18</f>
        <v>0</v>
      </c>
      <c r="K9" s="72">
        <f>[1]არდი!$S$19</f>
        <v>0</v>
      </c>
      <c r="L9" s="72">
        <f>[1]არდი!$T$19</f>
        <v>0</v>
      </c>
      <c r="M9" s="72">
        <f>[1]არდი!$S$22</f>
        <v>0</v>
      </c>
      <c r="N9" s="72">
        <f>[1]არდი!$T$22</f>
        <v>0</v>
      </c>
      <c r="O9" s="72">
        <f>[1]არდი!$S$26</f>
        <v>0</v>
      </c>
      <c r="P9" s="72">
        <f>[1]არდი!$T$26</f>
        <v>0</v>
      </c>
      <c r="Q9" s="72">
        <f>[1]არდი!$S$27</f>
        <v>0</v>
      </c>
      <c r="R9" s="72">
        <f>[1]არდი!$T$27</f>
        <v>0</v>
      </c>
      <c r="S9" s="72">
        <f>[1]არდი!$S$28</f>
        <v>0</v>
      </c>
      <c r="T9" s="72">
        <f>[1]არდი!$T$28</f>
        <v>0</v>
      </c>
      <c r="U9" s="72">
        <f>[1]არდი!$S$31</f>
        <v>0</v>
      </c>
      <c r="V9" s="72">
        <f>[1]არდი!$T$31</f>
        <v>0</v>
      </c>
      <c r="W9" s="72">
        <f>[1]არდი!$S$32</f>
        <v>0</v>
      </c>
      <c r="X9" s="72">
        <f>[1]არდი!$T$32</f>
        <v>0</v>
      </c>
      <c r="Y9" s="72">
        <f>[1]არდი!$S$35</f>
        <v>0</v>
      </c>
      <c r="Z9" s="72">
        <f>[1]არდი!$T$35</f>
        <v>0</v>
      </c>
      <c r="AA9" s="72">
        <f>[1]არდი!$S$36</f>
        <v>0</v>
      </c>
      <c r="AB9" s="72">
        <f>[1]არდი!$T$36</f>
        <v>0</v>
      </c>
      <c r="AC9" s="72">
        <f>[1]არდი!$S$37</f>
        <v>0</v>
      </c>
      <c r="AD9" s="72">
        <f>[1]არდი!$T$37</f>
        <v>0</v>
      </c>
      <c r="AE9" s="72">
        <f>[1]არდი!$S$38</f>
        <v>0</v>
      </c>
      <c r="AF9" s="72">
        <f>[1]არდი!$T$38</f>
        <v>0</v>
      </c>
      <c r="AG9" s="72">
        <f>[1]არდი!$S$42</f>
        <v>0</v>
      </c>
      <c r="AH9" s="72">
        <f>[1]არდი!$T$42</f>
        <v>0</v>
      </c>
      <c r="AI9" s="72">
        <f>[1]არდი!$S$43</f>
        <v>0</v>
      </c>
      <c r="AJ9" s="72">
        <f>[1]არდი!$T$43</f>
        <v>0</v>
      </c>
      <c r="AK9" s="72">
        <f>[1]არდი!$S$47</f>
        <v>0</v>
      </c>
      <c r="AL9" s="72">
        <f>[1]არდი!$T$47</f>
        <v>0</v>
      </c>
      <c r="AM9" s="73">
        <f t="shared" si="0"/>
        <v>0</v>
      </c>
      <c r="AN9" s="73">
        <f t="shared" si="1"/>
        <v>0</v>
      </c>
    </row>
    <row r="10" spans="1:42" ht="24.95" customHeight="1" x14ac:dyDescent="0.2">
      <c r="A10" s="53">
        <v>4</v>
      </c>
      <c r="B10" s="116" t="s">
        <v>85</v>
      </c>
      <c r="C10" s="72">
        <f>[1]ალფა!$S$9</f>
        <v>0</v>
      </c>
      <c r="D10" s="72">
        <f>[1]ალფა!$T$9</f>
        <v>0</v>
      </c>
      <c r="E10" s="72">
        <f>[1]ალფა!$S$14</f>
        <v>0</v>
      </c>
      <c r="F10" s="72">
        <f>[1]ალფა!$T$14</f>
        <v>0</v>
      </c>
      <c r="G10" s="72">
        <f>[1]ალფა!$S$15</f>
        <v>0</v>
      </c>
      <c r="H10" s="72">
        <f>[1]ალფა!$T$15</f>
        <v>0</v>
      </c>
      <c r="I10" s="72">
        <f>[1]ალფა!$S$18</f>
        <v>0</v>
      </c>
      <c r="J10" s="72">
        <f>[1]ალფა!$T$18</f>
        <v>0</v>
      </c>
      <c r="K10" s="72">
        <f>[1]ალფა!$S$19</f>
        <v>0</v>
      </c>
      <c r="L10" s="72">
        <f>[1]ალფა!$T$19</f>
        <v>0</v>
      </c>
      <c r="M10" s="72">
        <f>[1]ალფა!$S$22</f>
        <v>0</v>
      </c>
      <c r="N10" s="72">
        <f>[1]ალფა!$T$22</f>
        <v>0</v>
      </c>
      <c r="O10" s="72">
        <f>[1]ალფა!$S$26</f>
        <v>0</v>
      </c>
      <c r="P10" s="72">
        <f>[1]ალფა!$T$26</f>
        <v>0</v>
      </c>
      <c r="Q10" s="72">
        <f>[1]ალფა!$S$27</f>
        <v>0</v>
      </c>
      <c r="R10" s="72">
        <f>[1]ალფა!$T$27</f>
        <v>0</v>
      </c>
      <c r="S10" s="72">
        <f>[1]ალფა!$S$28</f>
        <v>0</v>
      </c>
      <c r="T10" s="72">
        <f>[1]ალფა!$T$28</f>
        <v>0</v>
      </c>
      <c r="U10" s="72">
        <f>[1]ალფა!$S$31</f>
        <v>0</v>
      </c>
      <c r="V10" s="72">
        <f>[1]ალფა!$T$31</f>
        <v>0</v>
      </c>
      <c r="W10" s="72">
        <f>[1]ალფა!$S$32</f>
        <v>0</v>
      </c>
      <c r="X10" s="72">
        <f>[1]ალფა!$T$32</f>
        <v>0</v>
      </c>
      <c r="Y10" s="72">
        <f>[1]ალფა!$S$35</f>
        <v>0</v>
      </c>
      <c r="Z10" s="72">
        <f>[1]ალფა!$T$35</f>
        <v>0</v>
      </c>
      <c r="AA10" s="72">
        <f>[1]ალფა!$S$36</f>
        <v>0</v>
      </c>
      <c r="AB10" s="72">
        <f>[1]ალფა!$T$36</f>
        <v>0</v>
      </c>
      <c r="AC10" s="72">
        <f>[1]ალფა!$S$37</f>
        <v>0</v>
      </c>
      <c r="AD10" s="72">
        <f>[1]ალფა!$T$37</f>
        <v>0</v>
      </c>
      <c r="AE10" s="72">
        <f>[1]ალფა!$S$38</f>
        <v>0</v>
      </c>
      <c r="AF10" s="72">
        <f>[1]ალფა!$T$38</f>
        <v>0</v>
      </c>
      <c r="AG10" s="72">
        <f>[1]ალფა!$S$42</f>
        <v>0</v>
      </c>
      <c r="AH10" s="72">
        <f>[1]ალფა!$T$42</f>
        <v>0</v>
      </c>
      <c r="AI10" s="72">
        <f>[1]ალფა!$S$43</f>
        <v>0</v>
      </c>
      <c r="AJ10" s="72">
        <f>[1]ალფა!$T$43</f>
        <v>0</v>
      </c>
      <c r="AK10" s="72">
        <f>[1]ალფა!$S$47</f>
        <v>0</v>
      </c>
      <c r="AL10" s="72">
        <f>[1]ალფა!$T$47</f>
        <v>0</v>
      </c>
      <c r="AM10" s="73">
        <f t="shared" si="0"/>
        <v>0</v>
      </c>
      <c r="AN10" s="73">
        <f t="shared" si="1"/>
        <v>0</v>
      </c>
    </row>
    <row r="11" spans="1:42" ht="24.95" customHeight="1" x14ac:dyDescent="0.2">
      <c r="A11" s="53">
        <v>5</v>
      </c>
      <c r="B11" s="116" t="s">
        <v>86</v>
      </c>
      <c r="C11" s="72">
        <f>[1]უნისონი!$S$9</f>
        <v>0</v>
      </c>
      <c r="D11" s="72">
        <f>[1]უნისონი!$T$9</f>
        <v>0</v>
      </c>
      <c r="E11" s="72">
        <f>[1]უნისონი!$S$14</f>
        <v>0</v>
      </c>
      <c r="F11" s="72">
        <f>[1]უნისონი!$T$14</f>
        <v>0</v>
      </c>
      <c r="G11" s="72">
        <f>[1]უნისონი!$S$15</f>
        <v>0</v>
      </c>
      <c r="H11" s="72">
        <f>[1]უნისონი!$T$15</f>
        <v>0</v>
      </c>
      <c r="I11" s="72">
        <f>[1]უნისონი!$S$18</f>
        <v>0</v>
      </c>
      <c r="J11" s="72">
        <f>[1]უნისონი!$T$18</f>
        <v>0</v>
      </c>
      <c r="K11" s="72">
        <f>[1]უნისონი!$S$19</f>
        <v>0</v>
      </c>
      <c r="L11" s="72">
        <f>[1]უნისონი!$T$19</f>
        <v>0</v>
      </c>
      <c r="M11" s="72">
        <f>[1]უნისონი!$S$22</f>
        <v>0</v>
      </c>
      <c r="N11" s="72">
        <f>[1]უნისონი!$T$22</f>
        <v>0</v>
      </c>
      <c r="O11" s="72">
        <f>[1]უნისონი!$S$26</f>
        <v>0</v>
      </c>
      <c r="P11" s="72">
        <f>[1]უნისონი!$T$26</f>
        <v>0</v>
      </c>
      <c r="Q11" s="72">
        <f>[1]უნისონი!$S$27</f>
        <v>0</v>
      </c>
      <c r="R11" s="72">
        <f>[1]უნისონი!$T$27</f>
        <v>0</v>
      </c>
      <c r="S11" s="72">
        <f>[1]უნისონი!$S$28</f>
        <v>0</v>
      </c>
      <c r="T11" s="72">
        <f>[1]უნისონი!$T$28</f>
        <v>0</v>
      </c>
      <c r="U11" s="72">
        <f>[1]უნისონი!$S$31</f>
        <v>0</v>
      </c>
      <c r="V11" s="72">
        <f>[1]უნისონი!$T$31</f>
        <v>0</v>
      </c>
      <c r="W11" s="72">
        <f>[1]უნისონი!$S$32</f>
        <v>0</v>
      </c>
      <c r="X11" s="72">
        <f>[1]უნისონი!$T$32</f>
        <v>0</v>
      </c>
      <c r="Y11" s="72">
        <f>[1]უნისონი!$S$35</f>
        <v>0</v>
      </c>
      <c r="Z11" s="72">
        <f>[1]უნისონი!$T$35</f>
        <v>0</v>
      </c>
      <c r="AA11" s="72">
        <f>[1]უნისონი!$S$36</f>
        <v>0</v>
      </c>
      <c r="AB11" s="72">
        <f>[1]უნისონი!$T$36</f>
        <v>0</v>
      </c>
      <c r="AC11" s="72">
        <f>[1]უნისონი!$S$37</f>
        <v>0</v>
      </c>
      <c r="AD11" s="72">
        <f>[1]უნისონი!$T$37</f>
        <v>0</v>
      </c>
      <c r="AE11" s="72">
        <f>[1]უნისონი!$S$38</f>
        <v>0</v>
      </c>
      <c r="AF11" s="72">
        <f>[1]უნისონი!$T$38</f>
        <v>0</v>
      </c>
      <c r="AG11" s="72">
        <f>[1]უნისონი!$S$42</f>
        <v>0</v>
      </c>
      <c r="AH11" s="72">
        <f>[1]უნისონი!$T$42</f>
        <v>0</v>
      </c>
      <c r="AI11" s="72">
        <f>[1]უნისონი!$S$43</f>
        <v>0</v>
      </c>
      <c r="AJ11" s="72">
        <f>[1]უნისონი!$T$43</f>
        <v>0</v>
      </c>
      <c r="AK11" s="72">
        <f>[1]უნისონი!$S$47</f>
        <v>0</v>
      </c>
      <c r="AL11" s="72">
        <f>[1]უნისონი!$T$47</f>
        <v>0</v>
      </c>
      <c r="AM11" s="73">
        <f t="shared" si="0"/>
        <v>0</v>
      </c>
      <c r="AN11" s="73">
        <f t="shared" si="1"/>
        <v>0</v>
      </c>
    </row>
    <row r="12" spans="1:42" ht="24.95" customHeight="1" x14ac:dyDescent="0.2">
      <c r="A12" s="53">
        <v>6</v>
      </c>
      <c r="B12" s="116" t="s">
        <v>79</v>
      </c>
      <c r="C12" s="72">
        <f>[1]პსპ!$S$9</f>
        <v>0</v>
      </c>
      <c r="D12" s="72">
        <f>[1]პსპ!$T$9</f>
        <v>0</v>
      </c>
      <c r="E12" s="72">
        <f>[1]პსპ!$S$14</f>
        <v>0</v>
      </c>
      <c r="F12" s="72">
        <f>[1]პსპ!$T$14</f>
        <v>0</v>
      </c>
      <c r="G12" s="72">
        <f>[1]პსპ!$S$15</f>
        <v>0</v>
      </c>
      <c r="H12" s="72">
        <f>[1]პსპ!$T$15</f>
        <v>0</v>
      </c>
      <c r="I12" s="72">
        <f>[1]პსპ!$S$18</f>
        <v>0</v>
      </c>
      <c r="J12" s="72">
        <f>[1]პსპ!$T$18</f>
        <v>0</v>
      </c>
      <c r="K12" s="72">
        <f>[1]პსპ!$S$19</f>
        <v>0</v>
      </c>
      <c r="L12" s="72">
        <f>[1]პსპ!$T$19</f>
        <v>0</v>
      </c>
      <c r="M12" s="72">
        <f>[1]პსპ!$S$22</f>
        <v>0</v>
      </c>
      <c r="N12" s="72">
        <f>[1]პსპ!$T$22</f>
        <v>0</v>
      </c>
      <c r="O12" s="72">
        <f>[1]პსპ!$S$26</f>
        <v>0</v>
      </c>
      <c r="P12" s="72">
        <f>[1]პსპ!$T$26</f>
        <v>0</v>
      </c>
      <c r="Q12" s="72">
        <f>[1]პსპ!$S$27</f>
        <v>0</v>
      </c>
      <c r="R12" s="72">
        <f>[1]პსპ!$T$27</f>
        <v>0</v>
      </c>
      <c r="S12" s="72">
        <f>[1]პსპ!$S$28</f>
        <v>0</v>
      </c>
      <c r="T12" s="72">
        <f>[1]პსპ!$T$28</f>
        <v>0</v>
      </c>
      <c r="U12" s="72">
        <f>[1]პსპ!$S$31</f>
        <v>0</v>
      </c>
      <c r="V12" s="72">
        <f>[1]პსპ!$T$31</f>
        <v>0</v>
      </c>
      <c r="W12" s="72">
        <f>[1]პსპ!$S$32</f>
        <v>0</v>
      </c>
      <c r="X12" s="72">
        <f>[1]პსპ!$T$32</f>
        <v>0</v>
      </c>
      <c r="Y12" s="72">
        <f>[1]პსპ!$S$35</f>
        <v>0</v>
      </c>
      <c r="Z12" s="72">
        <f>[1]პსპ!$T$35</f>
        <v>0</v>
      </c>
      <c r="AA12" s="72">
        <f>[1]პსპ!$S$36</f>
        <v>0</v>
      </c>
      <c r="AB12" s="72">
        <f>[1]პსპ!$T$36</f>
        <v>0</v>
      </c>
      <c r="AC12" s="72">
        <f>[1]პსპ!$S$37</f>
        <v>0</v>
      </c>
      <c r="AD12" s="72">
        <f>[1]პსპ!$T$37</f>
        <v>0</v>
      </c>
      <c r="AE12" s="72">
        <f>[1]პსპ!$S$38</f>
        <v>0</v>
      </c>
      <c r="AF12" s="72">
        <f>[1]პსპ!$T$38</f>
        <v>0</v>
      </c>
      <c r="AG12" s="72">
        <f>[1]პსპ!$S$42</f>
        <v>0</v>
      </c>
      <c r="AH12" s="72">
        <f>[1]პსპ!$T$42</f>
        <v>0</v>
      </c>
      <c r="AI12" s="72">
        <f>[1]პსპ!$S$43</f>
        <v>0</v>
      </c>
      <c r="AJ12" s="72">
        <f>[1]პსპ!$T$43</f>
        <v>0</v>
      </c>
      <c r="AK12" s="72">
        <f>[1]პსპ!$S$47</f>
        <v>0</v>
      </c>
      <c r="AL12" s="72">
        <f>[1]პსპ!$T$47</f>
        <v>0</v>
      </c>
      <c r="AM12" s="73">
        <f t="shared" si="0"/>
        <v>0</v>
      </c>
      <c r="AN12" s="73">
        <f t="shared" si="1"/>
        <v>0</v>
      </c>
    </row>
    <row r="13" spans="1:42" ht="24.95" customHeight="1" x14ac:dyDescent="0.2">
      <c r="A13" s="53">
        <v>7</v>
      </c>
      <c r="B13" s="116" t="s">
        <v>84</v>
      </c>
      <c r="C13" s="72">
        <f>[1]ქართუ!$S$9</f>
        <v>0</v>
      </c>
      <c r="D13" s="72">
        <f>[1]ქართუ!$T$9</f>
        <v>0</v>
      </c>
      <c r="E13" s="72">
        <f>[1]ქართუ!$S$14</f>
        <v>0</v>
      </c>
      <c r="F13" s="72">
        <f>[1]ქართუ!$T$14</f>
        <v>0</v>
      </c>
      <c r="G13" s="72">
        <f>[1]ქართუ!$S$15</f>
        <v>0</v>
      </c>
      <c r="H13" s="72">
        <f>[1]ქართუ!$T$15</f>
        <v>0</v>
      </c>
      <c r="I13" s="72">
        <f>[1]ქართუ!$S$18</f>
        <v>0</v>
      </c>
      <c r="J13" s="72">
        <f>[1]ქართუ!$T$18</f>
        <v>0</v>
      </c>
      <c r="K13" s="72">
        <f>[1]ქართუ!$S$19</f>
        <v>0</v>
      </c>
      <c r="L13" s="72">
        <f>[1]ქართუ!$T$19</f>
        <v>0</v>
      </c>
      <c r="M13" s="72">
        <f>[1]ქართუ!$S$22</f>
        <v>0</v>
      </c>
      <c r="N13" s="72">
        <f>[1]ქართუ!$T$22</f>
        <v>0</v>
      </c>
      <c r="O13" s="72">
        <f>[1]ქართუ!$S$26</f>
        <v>0</v>
      </c>
      <c r="P13" s="72">
        <f>[1]ქართუ!$T$26</f>
        <v>0</v>
      </c>
      <c r="Q13" s="72">
        <f>[1]ქართუ!$S$27</f>
        <v>0</v>
      </c>
      <c r="R13" s="72">
        <f>[1]ქართუ!$T$27</f>
        <v>0</v>
      </c>
      <c r="S13" s="72">
        <f>[1]ქართუ!$S$28</f>
        <v>0</v>
      </c>
      <c r="T13" s="72">
        <f>[1]ქართუ!$T$28</f>
        <v>0</v>
      </c>
      <c r="U13" s="72">
        <f>[1]ქართუ!$S$31</f>
        <v>0</v>
      </c>
      <c r="V13" s="72">
        <f>[1]ქართუ!$T$31</f>
        <v>0</v>
      </c>
      <c r="W13" s="72">
        <f>[1]ქართუ!$S$32</f>
        <v>0</v>
      </c>
      <c r="X13" s="72">
        <f>[1]ქართუ!$T$32</f>
        <v>0</v>
      </c>
      <c r="Y13" s="72">
        <f>[1]ქართუ!$S$35</f>
        <v>0</v>
      </c>
      <c r="Z13" s="72">
        <f>[1]ქართუ!$T$35</f>
        <v>0</v>
      </c>
      <c r="AA13" s="72">
        <f>[1]ქართუ!$S$36</f>
        <v>0</v>
      </c>
      <c r="AB13" s="72">
        <f>[1]ქართუ!$T$36</f>
        <v>0</v>
      </c>
      <c r="AC13" s="72">
        <f>[1]ქართუ!$S$37</f>
        <v>0</v>
      </c>
      <c r="AD13" s="72">
        <f>[1]ქართუ!$T$37</f>
        <v>0</v>
      </c>
      <c r="AE13" s="72">
        <f>[1]ქართუ!$S$38</f>
        <v>0</v>
      </c>
      <c r="AF13" s="72">
        <f>[1]ქართუ!$T$38</f>
        <v>0</v>
      </c>
      <c r="AG13" s="72">
        <f>[1]ქართუ!$S$42</f>
        <v>0</v>
      </c>
      <c r="AH13" s="72">
        <f>[1]ქართუ!$T$42</f>
        <v>0</v>
      </c>
      <c r="AI13" s="72">
        <f>[1]ქართუ!$S$43</f>
        <v>0</v>
      </c>
      <c r="AJ13" s="72">
        <f>[1]ქართუ!$T$43</f>
        <v>0</v>
      </c>
      <c r="AK13" s="72">
        <f>[1]ქართუ!$S$47</f>
        <v>0</v>
      </c>
      <c r="AL13" s="72">
        <f>[1]ქართუ!$T$47</f>
        <v>0</v>
      </c>
      <c r="AM13" s="73">
        <f t="shared" si="0"/>
        <v>0</v>
      </c>
      <c r="AN13" s="73">
        <f t="shared" si="1"/>
        <v>0</v>
      </c>
    </row>
    <row r="14" spans="1:42" ht="24.95" customHeight="1" x14ac:dyDescent="0.2">
      <c r="A14" s="53">
        <v>8</v>
      </c>
      <c r="B14" s="116" t="s">
        <v>83</v>
      </c>
      <c r="C14" s="72">
        <f>[1]ტაო!$S$9</f>
        <v>0</v>
      </c>
      <c r="D14" s="72">
        <f>[1]ტაო!$T$9</f>
        <v>0</v>
      </c>
      <c r="E14" s="72">
        <f>[1]ტაო!$S$14</f>
        <v>0</v>
      </c>
      <c r="F14" s="72">
        <f>[1]ტაო!$T$14</f>
        <v>0</v>
      </c>
      <c r="G14" s="72">
        <f>[1]ტაო!$S$15</f>
        <v>0</v>
      </c>
      <c r="H14" s="72">
        <f>[1]ტაო!$T$15</f>
        <v>0</v>
      </c>
      <c r="I14" s="72">
        <f>[1]ტაო!$S$18</f>
        <v>0</v>
      </c>
      <c r="J14" s="72">
        <f>[1]ტაო!$T$18</f>
        <v>0</v>
      </c>
      <c r="K14" s="72">
        <f>[1]ტაო!$S$19</f>
        <v>0</v>
      </c>
      <c r="L14" s="72">
        <f>[1]ტაო!$T$19</f>
        <v>0</v>
      </c>
      <c r="M14" s="72">
        <f>[1]ტაო!$S$22</f>
        <v>0</v>
      </c>
      <c r="N14" s="72">
        <f>[1]ტაო!$T$22</f>
        <v>0</v>
      </c>
      <c r="O14" s="72">
        <f>[1]ტაო!$S$26</f>
        <v>0</v>
      </c>
      <c r="P14" s="72">
        <f>[1]ტაო!$T$26</f>
        <v>0</v>
      </c>
      <c r="Q14" s="72">
        <f>[1]ტაო!$S$27</f>
        <v>0</v>
      </c>
      <c r="R14" s="72">
        <f>[1]ტაო!$T$27</f>
        <v>0</v>
      </c>
      <c r="S14" s="72">
        <f>[1]ტაო!$S$28</f>
        <v>0</v>
      </c>
      <c r="T14" s="72">
        <f>[1]ტაო!$T$28</f>
        <v>0</v>
      </c>
      <c r="U14" s="72">
        <f>[1]ტაო!$S$31</f>
        <v>0</v>
      </c>
      <c r="V14" s="72">
        <f>[1]ტაო!$T$31</f>
        <v>0</v>
      </c>
      <c r="W14" s="72">
        <f>[1]ტაო!$S$32</f>
        <v>0</v>
      </c>
      <c r="X14" s="72">
        <f>[1]ტაო!$T$32</f>
        <v>0</v>
      </c>
      <c r="Y14" s="72">
        <f>[1]ტაო!$S$35</f>
        <v>0</v>
      </c>
      <c r="Z14" s="72">
        <f>[1]ტაო!$T$35</f>
        <v>0</v>
      </c>
      <c r="AA14" s="72">
        <f>[1]ტაო!$S$36</f>
        <v>0</v>
      </c>
      <c r="AB14" s="72">
        <f>[1]ტაო!$T$36</f>
        <v>0</v>
      </c>
      <c r="AC14" s="72">
        <f>[1]ტაო!$S$37</f>
        <v>0</v>
      </c>
      <c r="AD14" s="72">
        <f>[1]ტაო!$T$37</f>
        <v>0</v>
      </c>
      <c r="AE14" s="72">
        <f>[1]ტაო!$S$38</f>
        <v>0</v>
      </c>
      <c r="AF14" s="72">
        <f>[1]ტაო!$T$38</f>
        <v>0</v>
      </c>
      <c r="AG14" s="72">
        <f>[1]ტაო!$S$42</f>
        <v>0</v>
      </c>
      <c r="AH14" s="72">
        <f>[1]ტაო!$T$42</f>
        <v>0</v>
      </c>
      <c r="AI14" s="72">
        <f>[1]ტაო!$S$43</f>
        <v>0</v>
      </c>
      <c r="AJ14" s="72">
        <f>[1]ტაო!$T$43</f>
        <v>0</v>
      </c>
      <c r="AK14" s="72">
        <f>[1]ტაო!$S$47</f>
        <v>0</v>
      </c>
      <c r="AL14" s="72">
        <f>[1]ტაო!$T$47</f>
        <v>0</v>
      </c>
      <c r="AM14" s="73">
        <f t="shared" si="0"/>
        <v>0</v>
      </c>
      <c r="AN14" s="73">
        <f t="shared" si="1"/>
        <v>0</v>
      </c>
    </row>
    <row r="15" spans="1:42" ht="24.95" customHeight="1" x14ac:dyDescent="0.2">
      <c r="A15" s="53">
        <v>9</v>
      </c>
      <c r="B15" s="116" t="s">
        <v>87</v>
      </c>
      <c r="C15" s="72">
        <f>[1]სტანდარტი!$S$9</f>
        <v>0</v>
      </c>
      <c r="D15" s="72">
        <f>[1]სტანდარტი!$T$9</f>
        <v>0</v>
      </c>
      <c r="E15" s="72">
        <f>[1]სტანდარტი!$S$14</f>
        <v>0</v>
      </c>
      <c r="F15" s="72">
        <f>[1]სტანდარტი!$T$14</f>
        <v>0</v>
      </c>
      <c r="G15" s="72">
        <f>[1]სტანდარტი!$S$15</f>
        <v>0</v>
      </c>
      <c r="H15" s="72">
        <f>[1]სტანდარტი!$T$15</f>
        <v>0</v>
      </c>
      <c r="I15" s="72">
        <f>[1]სტანდარტი!$S$18</f>
        <v>0</v>
      </c>
      <c r="J15" s="72">
        <f>[1]სტანდარტი!$T$18</f>
        <v>0</v>
      </c>
      <c r="K15" s="72">
        <f>[1]სტანდარტი!$S$19</f>
        <v>0</v>
      </c>
      <c r="L15" s="72">
        <f>[1]სტანდარტი!$T$19</f>
        <v>0</v>
      </c>
      <c r="M15" s="72">
        <f>[1]სტანდარტი!$S$22</f>
        <v>0</v>
      </c>
      <c r="N15" s="72">
        <f>[1]სტანდარტი!$T$22</f>
        <v>0</v>
      </c>
      <c r="O15" s="72">
        <f>[1]სტანდარტი!$S$26</f>
        <v>0</v>
      </c>
      <c r="P15" s="72">
        <f>[1]სტანდარტი!$T$26</f>
        <v>0</v>
      </c>
      <c r="Q15" s="72">
        <f>[1]სტანდარტი!$S$27</f>
        <v>0</v>
      </c>
      <c r="R15" s="72">
        <f>[1]სტანდარტი!$T$27</f>
        <v>0</v>
      </c>
      <c r="S15" s="72">
        <f>[1]სტანდარტი!$S$28</f>
        <v>0</v>
      </c>
      <c r="T15" s="72">
        <f>[1]სტანდარტი!$T$28</f>
        <v>0</v>
      </c>
      <c r="U15" s="72">
        <f>[1]სტანდარტი!$S$31</f>
        <v>0</v>
      </c>
      <c r="V15" s="72">
        <f>[1]სტანდარტი!$T$31</f>
        <v>0</v>
      </c>
      <c r="W15" s="72">
        <f>[1]სტანდარტი!$S$32</f>
        <v>0</v>
      </c>
      <c r="X15" s="72">
        <f>[1]სტანდარტი!$T$32</f>
        <v>0</v>
      </c>
      <c r="Y15" s="72">
        <f>[1]სტანდარტი!$S$35</f>
        <v>0</v>
      </c>
      <c r="Z15" s="72">
        <f>[1]სტანდარტი!$T$35</f>
        <v>0</v>
      </c>
      <c r="AA15" s="72">
        <f>[1]სტანდარტი!$S$36</f>
        <v>0</v>
      </c>
      <c r="AB15" s="72">
        <f>[1]სტანდარტი!$T$36</f>
        <v>0</v>
      </c>
      <c r="AC15" s="72">
        <f>[1]სტანდარტი!$S$37</f>
        <v>0</v>
      </c>
      <c r="AD15" s="72">
        <f>[1]სტანდარტი!$T$37</f>
        <v>0</v>
      </c>
      <c r="AE15" s="72">
        <f>[1]სტანდარტი!$S$38</f>
        <v>0</v>
      </c>
      <c r="AF15" s="72">
        <f>[1]სტანდარტი!$T$38</f>
        <v>0</v>
      </c>
      <c r="AG15" s="72">
        <f>[1]სტანდარტი!$S$42</f>
        <v>0</v>
      </c>
      <c r="AH15" s="72">
        <f>[1]სტანდარტი!$T$42</f>
        <v>0</v>
      </c>
      <c r="AI15" s="72">
        <f>[1]სტანდარტი!$S$43</f>
        <v>0</v>
      </c>
      <c r="AJ15" s="72">
        <f>[1]სტანდარტი!$T$43</f>
        <v>0</v>
      </c>
      <c r="AK15" s="72">
        <f>[1]სტანდარტი!$S$47</f>
        <v>0</v>
      </c>
      <c r="AL15" s="72">
        <f>[1]სტანდარტი!$T$47</f>
        <v>0</v>
      </c>
      <c r="AM15" s="73">
        <f t="shared" si="0"/>
        <v>0</v>
      </c>
      <c r="AN15" s="73">
        <f t="shared" si="1"/>
        <v>0</v>
      </c>
    </row>
    <row r="16" spans="1:42" ht="24.95" customHeight="1" x14ac:dyDescent="0.2">
      <c r="A16" s="53">
        <v>10</v>
      </c>
      <c r="B16" s="116" t="s">
        <v>89</v>
      </c>
      <c r="C16" s="72">
        <f>[1]კამარა!$S$9</f>
        <v>0</v>
      </c>
      <c r="D16" s="72">
        <f>[1]კამარა!$T$9</f>
        <v>0</v>
      </c>
      <c r="E16" s="72">
        <f>[1]კამარა!$S$14</f>
        <v>0</v>
      </c>
      <c r="F16" s="72">
        <f>[1]კამარა!$T$14</f>
        <v>0</v>
      </c>
      <c r="G16" s="72">
        <f>[1]კამარა!$S$15</f>
        <v>0</v>
      </c>
      <c r="H16" s="72">
        <f>[1]კამარა!$T$15</f>
        <v>0</v>
      </c>
      <c r="I16" s="72">
        <f>[1]კამარა!$S$18</f>
        <v>0</v>
      </c>
      <c r="J16" s="72">
        <f>[1]კამარა!$T$18</f>
        <v>0</v>
      </c>
      <c r="K16" s="72">
        <f>[1]კამარა!$S$19</f>
        <v>0</v>
      </c>
      <c r="L16" s="72">
        <f>[1]კამარა!$T$19</f>
        <v>0</v>
      </c>
      <c r="M16" s="72">
        <f>[1]კამარა!$S$22</f>
        <v>0</v>
      </c>
      <c r="N16" s="72">
        <f>[1]კამარა!$T$22</f>
        <v>0</v>
      </c>
      <c r="O16" s="72">
        <f>[1]კამარა!$S$26</f>
        <v>0</v>
      </c>
      <c r="P16" s="72">
        <f>[1]კამარა!$T$26</f>
        <v>0</v>
      </c>
      <c r="Q16" s="72">
        <f>[1]კამარა!$S$27</f>
        <v>0</v>
      </c>
      <c r="R16" s="72">
        <f>[1]კამარა!$T$27</f>
        <v>0</v>
      </c>
      <c r="S16" s="72">
        <f>[1]კამარა!$S$28</f>
        <v>0</v>
      </c>
      <c r="T16" s="72">
        <f>[1]კამარა!$T$28</f>
        <v>0</v>
      </c>
      <c r="U16" s="72">
        <f>[1]კამარა!$S$31</f>
        <v>0</v>
      </c>
      <c r="V16" s="72">
        <f>[1]კამარა!$T$31</f>
        <v>0</v>
      </c>
      <c r="W16" s="72">
        <f>[1]კამარა!$S$32</f>
        <v>0</v>
      </c>
      <c r="X16" s="72">
        <f>[1]კამარა!$T$32</f>
        <v>0</v>
      </c>
      <c r="Y16" s="72">
        <f>[1]კამარა!$S$35</f>
        <v>0</v>
      </c>
      <c r="Z16" s="72">
        <f>[1]კამარა!$T$35</f>
        <v>0</v>
      </c>
      <c r="AA16" s="72">
        <f>[1]კამარა!$S$36</f>
        <v>0</v>
      </c>
      <c r="AB16" s="72">
        <f>[1]კამარა!$T$36</f>
        <v>0</v>
      </c>
      <c r="AC16" s="72">
        <f>[1]კამარა!$S$37</f>
        <v>0</v>
      </c>
      <c r="AD16" s="72">
        <f>[1]კამარა!$T$37</f>
        <v>0</v>
      </c>
      <c r="AE16" s="72">
        <f>[1]კამარა!$S$38</f>
        <v>0</v>
      </c>
      <c r="AF16" s="72">
        <f>[1]კამარა!$T$38</f>
        <v>0</v>
      </c>
      <c r="AG16" s="72">
        <f>[1]კამარა!$S$42</f>
        <v>0</v>
      </c>
      <c r="AH16" s="72">
        <f>[1]კამარა!$T$42</f>
        <v>0</v>
      </c>
      <c r="AI16" s="72">
        <f>[1]კამარა!$S$43</f>
        <v>0</v>
      </c>
      <c r="AJ16" s="72">
        <f>[1]კამარა!$T$43</f>
        <v>0</v>
      </c>
      <c r="AK16" s="72">
        <f>[1]კამარა!$S$47</f>
        <v>0</v>
      </c>
      <c r="AL16" s="72">
        <f>[1]კამარა!$T$47</f>
        <v>0</v>
      </c>
      <c r="AM16" s="73">
        <f t="shared" si="0"/>
        <v>0</v>
      </c>
      <c r="AN16" s="73">
        <f t="shared" si="1"/>
        <v>0</v>
      </c>
    </row>
    <row r="17" spans="1:40" ht="24.95" customHeight="1" x14ac:dyDescent="0.2">
      <c r="A17" s="53">
        <v>11</v>
      </c>
      <c r="B17" s="116" t="s">
        <v>48</v>
      </c>
      <c r="C17" s="72">
        <f>'[1]იმედი L'!$S$9</f>
        <v>0</v>
      </c>
      <c r="D17" s="72">
        <f>'[1]იმედი L'!$T$9</f>
        <v>0</v>
      </c>
      <c r="E17" s="72">
        <f>'[1]იმედი L'!$S$14</f>
        <v>0</v>
      </c>
      <c r="F17" s="72">
        <f>'[1]იმედი L'!$T$14</f>
        <v>0</v>
      </c>
      <c r="G17" s="72">
        <f>'[1]იმედი L'!$S$15</f>
        <v>0</v>
      </c>
      <c r="H17" s="72">
        <f>'[1]იმედი L'!$T$15</f>
        <v>0</v>
      </c>
      <c r="I17" s="72">
        <f>'[1]იმედი L'!$S$18</f>
        <v>0</v>
      </c>
      <c r="J17" s="72">
        <f>'[1]იმედი L'!$T$18</f>
        <v>0</v>
      </c>
      <c r="K17" s="72">
        <f>'[1]იმედი L'!$S$19</f>
        <v>0</v>
      </c>
      <c r="L17" s="72">
        <f>'[1]იმედი L'!$T$19</f>
        <v>0</v>
      </c>
      <c r="M17" s="72">
        <f>'[1]იმედი L'!$S$22</f>
        <v>0</v>
      </c>
      <c r="N17" s="72">
        <f>'[1]იმედი L'!$T$22</f>
        <v>0</v>
      </c>
      <c r="O17" s="72">
        <f>'[1]იმედი L'!$S$26</f>
        <v>0</v>
      </c>
      <c r="P17" s="72">
        <f>'[1]იმედი L'!$T$26</f>
        <v>0</v>
      </c>
      <c r="Q17" s="72">
        <f>'[1]იმედი L'!$S$27</f>
        <v>0</v>
      </c>
      <c r="R17" s="72">
        <f>'[1]იმედი L'!$T$27</f>
        <v>0</v>
      </c>
      <c r="S17" s="72">
        <f>'[1]იმედი L'!$S$28</f>
        <v>0</v>
      </c>
      <c r="T17" s="72">
        <f>'[1]იმედი L'!$T$28</f>
        <v>0</v>
      </c>
      <c r="U17" s="72">
        <f>'[1]იმედი L'!$S$31</f>
        <v>0</v>
      </c>
      <c r="V17" s="72">
        <f>'[1]იმედი L'!$T$31</f>
        <v>0</v>
      </c>
      <c r="W17" s="72">
        <f>'[1]იმედი L'!$S$32</f>
        <v>0</v>
      </c>
      <c r="X17" s="72">
        <f>'[1]იმედი L'!$T$32</f>
        <v>0</v>
      </c>
      <c r="Y17" s="72">
        <f>'[1]იმედი L'!$S$35</f>
        <v>0</v>
      </c>
      <c r="Z17" s="72">
        <f>'[1]იმედი L'!$T$35</f>
        <v>0</v>
      </c>
      <c r="AA17" s="72">
        <f>'[1]იმედი L'!$S$36</f>
        <v>0</v>
      </c>
      <c r="AB17" s="72">
        <f>'[1]იმედი L'!$T$36</f>
        <v>0</v>
      </c>
      <c r="AC17" s="72">
        <f>'[1]იმედი L'!$S$37</f>
        <v>0</v>
      </c>
      <c r="AD17" s="72">
        <f>'[1]იმედი L'!$T$37</f>
        <v>0</v>
      </c>
      <c r="AE17" s="72">
        <f>'[1]იმედი L'!$S$38</f>
        <v>0</v>
      </c>
      <c r="AF17" s="72">
        <f>'[1]იმედი L'!$T$38</f>
        <v>0</v>
      </c>
      <c r="AG17" s="72">
        <f>'[1]იმედი L'!$S$42</f>
        <v>0</v>
      </c>
      <c r="AH17" s="72">
        <f>'[1]იმედი L'!$T$42</f>
        <v>0</v>
      </c>
      <c r="AI17" s="72">
        <f>'[1]იმედი L'!$S$43</f>
        <v>0</v>
      </c>
      <c r="AJ17" s="72">
        <f>'[1]იმედი L'!$T$43</f>
        <v>0</v>
      </c>
      <c r="AK17" s="72">
        <f>'[1]იმედი L'!$S$47</f>
        <v>0</v>
      </c>
      <c r="AL17" s="72">
        <f>'[1]იმედი L'!$T$47</f>
        <v>0</v>
      </c>
      <c r="AM17" s="73">
        <f t="shared" si="0"/>
        <v>0</v>
      </c>
      <c r="AN17" s="73">
        <f t="shared" si="1"/>
        <v>0</v>
      </c>
    </row>
    <row r="18" spans="1:40" ht="24.95" customHeight="1" x14ac:dyDescent="0.2">
      <c r="A18" s="53">
        <v>12</v>
      </c>
      <c r="B18" s="116" t="s">
        <v>88</v>
      </c>
      <c r="C18" s="72">
        <f>[1]კოპენბური!$S$9</f>
        <v>0</v>
      </c>
      <c r="D18" s="72">
        <f>[1]კოპენბური!$T$9</f>
        <v>0</v>
      </c>
      <c r="E18" s="72">
        <f>[1]კოპენბური!$S$14</f>
        <v>0</v>
      </c>
      <c r="F18" s="72">
        <f>[1]კოპენბური!$T$14</f>
        <v>0</v>
      </c>
      <c r="G18" s="72">
        <f>[1]კოპენბური!$S$15</f>
        <v>0</v>
      </c>
      <c r="H18" s="72">
        <f>[1]კოპენბური!$T$15</f>
        <v>0</v>
      </c>
      <c r="I18" s="72">
        <f>[1]კოპენბური!$S$18</f>
        <v>0</v>
      </c>
      <c r="J18" s="72">
        <f>[1]კოპენბური!$T$18</f>
        <v>0</v>
      </c>
      <c r="K18" s="72">
        <f>[1]კოპენბური!$S$19</f>
        <v>0</v>
      </c>
      <c r="L18" s="72">
        <f>[1]კოპენბური!$T$19</f>
        <v>0</v>
      </c>
      <c r="M18" s="72">
        <f>[1]კოპენბური!$S$22</f>
        <v>0</v>
      </c>
      <c r="N18" s="72">
        <f>[1]კოპენბური!$T$22</f>
        <v>0</v>
      </c>
      <c r="O18" s="72">
        <f>[1]კოპენბური!$S$26</f>
        <v>0</v>
      </c>
      <c r="P18" s="72">
        <f>[1]კოპენბური!$T$26</f>
        <v>0</v>
      </c>
      <c r="Q18" s="72">
        <f>[1]კოპენბური!$S$27</f>
        <v>0</v>
      </c>
      <c r="R18" s="72">
        <f>[1]კოპენბური!$T$27</f>
        <v>0</v>
      </c>
      <c r="S18" s="72">
        <f>[1]კოპენბური!$S$28</f>
        <v>0</v>
      </c>
      <c r="T18" s="72">
        <f>[1]კოპენბური!$T$28</f>
        <v>0</v>
      </c>
      <c r="U18" s="72">
        <f>[1]კოპენბური!$S$31</f>
        <v>0</v>
      </c>
      <c r="V18" s="72">
        <f>[1]კოპენბური!$T$31</f>
        <v>0</v>
      </c>
      <c r="W18" s="72">
        <f>[1]კოპენბური!$S$32</f>
        <v>0</v>
      </c>
      <c r="X18" s="72">
        <f>[1]კოპენბური!$T$32</f>
        <v>0</v>
      </c>
      <c r="Y18" s="72">
        <f>[1]კოპენბური!$S$35</f>
        <v>0</v>
      </c>
      <c r="Z18" s="72">
        <f>[1]კოპენბური!$T$35</f>
        <v>0</v>
      </c>
      <c r="AA18" s="72">
        <f>[1]კოპენბური!$S$36</f>
        <v>0</v>
      </c>
      <c r="AB18" s="72">
        <f>[1]კოპენბური!$T$36</f>
        <v>0</v>
      </c>
      <c r="AC18" s="72">
        <f>[1]კოპენბური!$S$37</f>
        <v>0</v>
      </c>
      <c r="AD18" s="72">
        <f>[1]კოპენბური!$T$37</f>
        <v>0</v>
      </c>
      <c r="AE18" s="72">
        <f>[1]კოპენბური!$S$38</f>
        <v>0</v>
      </c>
      <c r="AF18" s="72">
        <f>[1]კოპენბური!$T$38</f>
        <v>0</v>
      </c>
      <c r="AG18" s="72">
        <f>[1]კოპენბური!$S$42</f>
        <v>0</v>
      </c>
      <c r="AH18" s="72">
        <f>[1]კოპენბური!$T$42</f>
        <v>0</v>
      </c>
      <c r="AI18" s="72">
        <f>[1]კოპენბური!$S$43</f>
        <v>0</v>
      </c>
      <c r="AJ18" s="72">
        <f>[1]კოპენბური!$T$43</f>
        <v>0</v>
      </c>
      <c r="AK18" s="72">
        <f>[1]კოპენბური!$S$47</f>
        <v>0</v>
      </c>
      <c r="AL18" s="72">
        <f>[1]კოპენბური!$T$47</f>
        <v>0</v>
      </c>
      <c r="AM18" s="73">
        <f t="shared" si="0"/>
        <v>0</v>
      </c>
      <c r="AN18" s="73">
        <f t="shared" si="1"/>
        <v>0</v>
      </c>
    </row>
    <row r="19" spans="1:40" ht="24.95" customHeight="1" x14ac:dyDescent="0.2">
      <c r="A19" s="53">
        <v>13</v>
      </c>
      <c r="B19" s="116" t="s">
        <v>82</v>
      </c>
      <c r="C19" s="72">
        <f>[1]ირაო!$S$9</f>
        <v>0</v>
      </c>
      <c r="D19" s="72">
        <f>[1]ირაო!$T$9</f>
        <v>0</v>
      </c>
      <c r="E19" s="72">
        <f>[1]ირაო!$S$14</f>
        <v>0</v>
      </c>
      <c r="F19" s="72">
        <f>[1]ირაო!$T$14</f>
        <v>0</v>
      </c>
      <c r="G19" s="72">
        <f>[1]ირაო!$S$15</f>
        <v>0</v>
      </c>
      <c r="H19" s="72">
        <f>[1]ირაო!$T$15</f>
        <v>0</v>
      </c>
      <c r="I19" s="72">
        <f>[1]ირაო!$S$18</f>
        <v>0</v>
      </c>
      <c r="J19" s="72">
        <f>[1]ირაო!$T$18</f>
        <v>0</v>
      </c>
      <c r="K19" s="72">
        <f>[1]ირაო!$S$19</f>
        <v>0</v>
      </c>
      <c r="L19" s="72">
        <f>[1]ირაო!$T$19</f>
        <v>0</v>
      </c>
      <c r="M19" s="72">
        <f>[1]ირაო!$S$22</f>
        <v>0</v>
      </c>
      <c r="N19" s="72">
        <f>[1]ირაო!$T$22</f>
        <v>0</v>
      </c>
      <c r="O19" s="72">
        <f>[1]ირაო!$S$26</f>
        <v>0</v>
      </c>
      <c r="P19" s="72">
        <f>[1]ირაო!$T$26</f>
        <v>0</v>
      </c>
      <c r="Q19" s="72">
        <f>[1]ირაო!$S$27</f>
        <v>0</v>
      </c>
      <c r="R19" s="72">
        <f>[1]ირაო!$T$27</f>
        <v>0</v>
      </c>
      <c r="S19" s="72">
        <f>[1]ირაო!$S$28</f>
        <v>0</v>
      </c>
      <c r="T19" s="72">
        <f>[1]ირაო!$T$28</f>
        <v>0</v>
      </c>
      <c r="U19" s="72">
        <f>[1]ირაო!$S$31</f>
        <v>0</v>
      </c>
      <c r="V19" s="72">
        <f>[1]ირაო!$T$31</f>
        <v>0</v>
      </c>
      <c r="W19" s="72">
        <f>[1]ირაო!$S$32</f>
        <v>0</v>
      </c>
      <c r="X19" s="72">
        <f>[1]ირაო!$T$32</f>
        <v>0</v>
      </c>
      <c r="Y19" s="72">
        <f>[1]ირაო!$S$35</f>
        <v>0</v>
      </c>
      <c r="Z19" s="72">
        <f>[1]ირაო!$T$35</f>
        <v>0</v>
      </c>
      <c r="AA19" s="72">
        <f>[1]ირაო!$S$36</f>
        <v>-838.65000000000009</v>
      </c>
      <c r="AB19" s="72">
        <f>[1]ირაო!$T$36</f>
        <v>-11.300000000000182</v>
      </c>
      <c r="AC19" s="72">
        <f>[1]ირაო!$S$37</f>
        <v>0</v>
      </c>
      <c r="AD19" s="72">
        <f>[1]ირაო!$T$37</f>
        <v>0</v>
      </c>
      <c r="AE19" s="72">
        <f>[1]ირაო!$S$38</f>
        <v>0</v>
      </c>
      <c r="AF19" s="72">
        <f>[1]ირაო!$T$38</f>
        <v>0</v>
      </c>
      <c r="AG19" s="72">
        <f>[1]ირაო!$S$42</f>
        <v>0</v>
      </c>
      <c r="AH19" s="72">
        <f>[1]ირაო!$T$42</f>
        <v>0</v>
      </c>
      <c r="AI19" s="72">
        <f>[1]ირაო!$S$43</f>
        <v>0</v>
      </c>
      <c r="AJ19" s="72">
        <f>[1]ირაო!$T$43</f>
        <v>0</v>
      </c>
      <c r="AK19" s="72">
        <f>[1]ირაო!$S$47</f>
        <v>0</v>
      </c>
      <c r="AL19" s="72">
        <f>[1]ირაო!$T$47</f>
        <v>0</v>
      </c>
      <c r="AM19" s="73">
        <f t="shared" si="0"/>
        <v>-838.65000000000009</v>
      </c>
      <c r="AN19" s="73">
        <f t="shared" si="1"/>
        <v>-11.300000000000182</v>
      </c>
    </row>
    <row r="20" spans="1:40" ht="24.95" customHeight="1" x14ac:dyDescent="0.2">
      <c r="A20" s="53">
        <v>14</v>
      </c>
      <c r="B20" s="117" t="s">
        <v>80</v>
      </c>
      <c r="C20" s="72">
        <f>'[1]ჯი პი აი'!$S$9</f>
        <v>0</v>
      </c>
      <c r="D20" s="72">
        <f>'[1]ჯი პი აი'!$T$9</f>
        <v>0</v>
      </c>
      <c r="E20" s="72">
        <f>'[1]ჯი პი აი'!$S$14</f>
        <v>0</v>
      </c>
      <c r="F20" s="72">
        <f>'[1]ჯი პი აი'!$T$14</f>
        <v>0</v>
      </c>
      <c r="G20" s="72">
        <f>'[1]ჯი პი აი'!$S$15</f>
        <v>0</v>
      </c>
      <c r="H20" s="72">
        <f>'[1]ჯი პი აი'!$T$15</f>
        <v>0</v>
      </c>
      <c r="I20" s="72">
        <f>'[1]ჯი პი აი'!$S$18</f>
        <v>0</v>
      </c>
      <c r="J20" s="72">
        <f>'[1]ჯი პი აი'!$T$18</f>
        <v>0</v>
      </c>
      <c r="K20" s="72">
        <f>'[1]ჯი პი აი'!$S$19</f>
        <v>0</v>
      </c>
      <c r="L20" s="72">
        <f>'[1]ჯი პი აი'!$T$19</f>
        <v>0</v>
      </c>
      <c r="M20" s="72">
        <f>'[1]ჯი პი აი'!$S$22</f>
        <v>0</v>
      </c>
      <c r="N20" s="72">
        <f>'[1]ჯი პი აი'!$T$22</f>
        <v>0</v>
      </c>
      <c r="O20" s="72">
        <f>'[1]ჯი პი აი'!$S$26</f>
        <v>0</v>
      </c>
      <c r="P20" s="72">
        <f>'[1]ჯი პი აი'!$T$26</f>
        <v>0</v>
      </c>
      <c r="Q20" s="72">
        <f>'[1]ჯი პი აი'!$S$27</f>
        <v>0</v>
      </c>
      <c r="R20" s="72">
        <f>'[1]ჯი პი აი'!$T$27</f>
        <v>0</v>
      </c>
      <c r="S20" s="72">
        <f>'[1]ჯი პი აი'!$S$28</f>
        <v>0</v>
      </c>
      <c r="T20" s="72">
        <f>'[1]ჯი პი აი'!$T$28</f>
        <v>0</v>
      </c>
      <c r="U20" s="72">
        <f>'[1]ჯი პი აი'!$S$31</f>
        <v>0</v>
      </c>
      <c r="V20" s="72">
        <f>'[1]ჯი პი აი'!$T$31</f>
        <v>0</v>
      </c>
      <c r="W20" s="72">
        <f>'[1]ჯი პი აი'!$S$32</f>
        <v>0</v>
      </c>
      <c r="X20" s="72">
        <f>'[1]ჯი პი აი'!$T$32</f>
        <v>0</v>
      </c>
      <c r="Y20" s="72">
        <f>'[1]ჯი პი აი'!$S$35</f>
        <v>0</v>
      </c>
      <c r="Z20" s="72">
        <f>'[1]ჯი პი აი'!$T$35</f>
        <v>0</v>
      </c>
      <c r="AA20" s="72">
        <f>'[1]ჯი პი აი'!$S$36</f>
        <v>-4993</v>
      </c>
      <c r="AB20" s="72">
        <f>'[1]ჯი პი აი'!$T$36</f>
        <v>-634.36999999999989</v>
      </c>
      <c r="AC20" s="72">
        <f>'[1]ჯი პი აი'!$S$37</f>
        <v>0</v>
      </c>
      <c r="AD20" s="72">
        <f>'[1]ჯი პი აი'!$T$37</f>
        <v>0</v>
      </c>
      <c r="AE20" s="72">
        <f>'[1]ჯი პი აი'!$S$38</f>
        <v>0</v>
      </c>
      <c r="AF20" s="72">
        <f>'[1]ჯი პი აი'!$T$38</f>
        <v>0</v>
      </c>
      <c r="AG20" s="72">
        <f>'[1]ჯი პი აი'!$S$42</f>
        <v>0</v>
      </c>
      <c r="AH20" s="72">
        <f>'[1]ჯი პი აი'!$T$42</f>
        <v>0</v>
      </c>
      <c r="AI20" s="72">
        <f>'[1]ჯი პი აი'!$S$43</f>
        <v>0</v>
      </c>
      <c r="AJ20" s="72">
        <f>'[1]ჯი პი აი'!$T$43</f>
        <v>0</v>
      </c>
      <c r="AK20" s="72">
        <f>'[1]ჯი პი აი'!$S$47</f>
        <v>0</v>
      </c>
      <c r="AL20" s="72">
        <f>'[1]ჯი პი აი'!$T$47</f>
        <v>0</v>
      </c>
      <c r="AM20" s="73">
        <f t="shared" si="0"/>
        <v>-4993</v>
      </c>
      <c r="AN20" s="73">
        <f t="shared" si="1"/>
        <v>-634.36999999999989</v>
      </c>
    </row>
    <row r="21" spans="1:40" ht="15" x14ac:dyDescent="0.2">
      <c r="A21" s="26"/>
      <c r="B21" s="12" t="s">
        <v>1</v>
      </c>
      <c r="C21" s="74">
        <f t="shared" ref="C21:AN21" si="2">SUM(C7:C20)</f>
        <v>0</v>
      </c>
      <c r="D21" s="74">
        <f t="shared" si="2"/>
        <v>0</v>
      </c>
      <c r="E21" s="74">
        <f t="shared" si="2"/>
        <v>0</v>
      </c>
      <c r="F21" s="74">
        <f t="shared" si="2"/>
        <v>0</v>
      </c>
      <c r="G21" s="74">
        <f t="shared" si="2"/>
        <v>0</v>
      </c>
      <c r="H21" s="74">
        <f t="shared" si="2"/>
        <v>0</v>
      </c>
      <c r="I21" s="74">
        <f t="shared" si="2"/>
        <v>0</v>
      </c>
      <c r="J21" s="74">
        <f t="shared" si="2"/>
        <v>0</v>
      </c>
      <c r="K21" s="74">
        <f t="shared" si="2"/>
        <v>0</v>
      </c>
      <c r="L21" s="74">
        <f t="shared" si="2"/>
        <v>0</v>
      </c>
      <c r="M21" s="74">
        <f t="shared" si="2"/>
        <v>0</v>
      </c>
      <c r="N21" s="74">
        <f t="shared" si="2"/>
        <v>0</v>
      </c>
      <c r="O21" s="74">
        <f t="shared" si="2"/>
        <v>0</v>
      </c>
      <c r="P21" s="74">
        <f t="shared" si="2"/>
        <v>0</v>
      </c>
      <c r="Q21" s="74">
        <f t="shared" si="2"/>
        <v>0</v>
      </c>
      <c r="R21" s="74">
        <f t="shared" si="2"/>
        <v>0</v>
      </c>
      <c r="S21" s="74">
        <f t="shared" si="2"/>
        <v>0</v>
      </c>
      <c r="T21" s="74">
        <f t="shared" si="2"/>
        <v>0</v>
      </c>
      <c r="U21" s="74">
        <f t="shared" si="2"/>
        <v>0</v>
      </c>
      <c r="V21" s="74">
        <f t="shared" si="2"/>
        <v>0</v>
      </c>
      <c r="W21" s="74">
        <f t="shared" si="2"/>
        <v>0</v>
      </c>
      <c r="X21" s="74">
        <f t="shared" si="2"/>
        <v>0</v>
      </c>
      <c r="Y21" s="74">
        <f t="shared" si="2"/>
        <v>0</v>
      </c>
      <c r="Z21" s="74">
        <f t="shared" si="2"/>
        <v>0</v>
      </c>
      <c r="AA21" s="74">
        <f t="shared" si="2"/>
        <v>-5831.65</v>
      </c>
      <c r="AB21" s="74">
        <f t="shared" si="2"/>
        <v>-645.67000000000007</v>
      </c>
      <c r="AC21" s="74">
        <f t="shared" si="2"/>
        <v>0</v>
      </c>
      <c r="AD21" s="74">
        <f t="shared" si="2"/>
        <v>0</v>
      </c>
      <c r="AE21" s="74">
        <f t="shared" si="2"/>
        <v>0</v>
      </c>
      <c r="AF21" s="74">
        <f t="shared" si="2"/>
        <v>0</v>
      </c>
      <c r="AG21" s="74">
        <f t="shared" si="2"/>
        <v>0</v>
      </c>
      <c r="AH21" s="74">
        <f t="shared" si="2"/>
        <v>0</v>
      </c>
      <c r="AI21" s="74">
        <f t="shared" si="2"/>
        <v>0</v>
      </c>
      <c r="AJ21" s="74">
        <f t="shared" si="2"/>
        <v>0</v>
      </c>
      <c r="AK21" s="74">
        <f t="shared" si="2"/>
        <v>0</v>
      </c>
      <c r="AL21" s="74">
        <f t="shared" si="2"/>
        <v>0</v>
      </c>
      <c r="AM21" s="74">
        <f t="shared" si="2"/>
        <v>-5831.65</v>
      </c>
      <c r="AN21" s="74">
        <f t="shared" si="2"/>
        <v>-645.67000000000007</v>
      </c>
    </row>
    <row r="23" spans="1:40" ht="15" x14ac:dyDescent="0.2">
      <c r="A23" s="35"/>
      <c r="B23" s="17" t="s">
        <v>15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1"/>
      <c r="P23" s="1"/>
      <c r="Q23" s="1"/>
      <c r="R23" s="1"/>
      <c r="S23" s="1"/>
      <c r="T23" s="1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30"/>
      <c r="AN23" s="30"/>
    </row>
    <row r="24" spans="1:40" ht="13.5" customHeight="1" x14ac:dyDescent="0.2">
      <c r="A24" s="35"/>
      <c r="B24" s="107" t="s">
        <v>77</v>
      </c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36"/>
      <c r="P24" s="36"/>
      <c r="Q24" s="36"/>
      <c r="R24" s="36"/>
      <c r="S24" s="36"/>
      <c r="T24" s="36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4"/>
      <c r="AN24" s="34"/>
    </row>
    <row r="25" spans="1:40" ht="15" x14ac:dyDescent="0.2">
      <c r="A25" s="35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N25" s="30"/>
    </row>
    <row r="26" spans="1:40" x14ac:dyDescent="0.2">
      <c r="B26" s="17" t="s">
        <v>54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AM26" s="34"/>
      <c r="AN26" s="34"/>
    </row>
    <row r="27" spans="1:40" x14ac:dyDescent="0.2">
      <c r="B27" s="17" t="s">
        <v>55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</row>
    <row r="28" spans="1:40" x14ac:dyDescent="0.2">
      <c r="AM28" s="34"/>
      <c r="AN28" s="34"/>
    </row>
    <row r="29" spans="1:40" x14ac:dyDescent="0.2">
      <c r="AM29" s="34"/>
      <c r="AN29" s="34"/>
    </row>
  </sheetData>
  <sortState ref="B7:AN20">
    <sortCondition descending="1" ref="AM7:AM20"/>
  </sortState>
  <mergeCells count="24">
    <mergeCell ref="W5:X5"/>
    <mergeCell ref="K5:L5"/>
    <mergeCell ref="A5:A6"/>
    <mergeCell ref="B5:B6"/>
    <mergeCell ref="C5:D5"/>
    <mergeCell ref="E5:F5"/>
    <mergeCell ref="G5:H5"/>
    <mergeCell ref="I5:J5"/>
    <mergeCell ref="AK5:AL5"/>
    <mergeCell ref="AM5:AN5"/>
    <mergeCell ref="B24:N25"/>
    <mergeCell ref="A1:L1"/>
    <mergeCell ref="A2:L2"/>
    <mergeCell ref="Y5:Z5"/>
    <mergeCell ref="AA5:AB5"/>
    <mergeCell ref="AC5:AD5"/>
    <mergeCell ref="AE5:AF5"/>
    <mergeCell ref="AG5:AH5"/>
    <mergeCell ref="AI5:AJ5"/>
    <mergeCell ref="M5:N5"/>
    <mergeCell ref="O5:P5"/>
    <mergeCell ref="Q5:R5"/>
    <mergeCell ref="S5:T5"/>
    <mergeCell ref="U5:V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indexed="38"/>
  </sheetPr>
  <dimension ref="A2:E28"/>
  <sheetViews>
    <sheetView zoomScale="90" zoomScaleNormal="90" workbookViewId="0">
      <pane xSplit="2" ySplit="6" topLeftCell="C7" activePane="bottomRight" state="frozen"/>
      <selection pane="topRight"/>
      <selection pane="bottomLeft"/>
      <selection pane="bottomRight" activeCell="G11" sqref="G11"/>
    </sheetView>
  </sheetViews>
  <sheetFormatPr defaultRowHeight="12.75" x14ac:dyDescent="0.2"/>
  <cols>
    <col min="1" max="1" width="4.42578125" customWidth="1"/>
    <col min="2" max="2" width="56.28515625" customWidth="1"/>
    <col min="3" max="3" width="13" customWidth="1"/>
    <col min="4" max="4" width="9.42578125" bestFit="1" customWidth="1"/>
  </cols>
  <sheetData>
    <row r="2" spans="1:5" ht="12.75" customHeight="1" x14ac:dyDescent="0.2">
      <c r="A2" s="109" t="s">
        <v>78</v>
      </c>
      <c r="B2" s="109"/>
      <c r="C2" s="109"/>
      <c r="D2" s="109"/>
    </row>
    <row r="3" spans="1:5" ht="12.75" customHeight="1" x14ac:dyDescent="0.2">
      <c r="A3" s="109"/>
      <c r="B3" s="109"/>
      <c r="C3" s="109"/>
      <c r="D3" s="109"/>
      <c r="E3" s="4"/>
    </row>
    <row r="4" spans="1:5" x14ac:dyDescent="0.2">
      <c r="A4" s="109"/>
      <c r="B4" s="109"/>
      <c r="C4" s="109"/>
      <c r="D4" s="109"/>
      <c r="E4" s="4"/>
    </row>
    <row r="6" spans="1:5" ht="43.5" customHeight="1" x14ac:dyDescent="0.2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 x14ac:dyDescent="0.2">
      <c r="A7" s="13">
        <v>1</v>
      </c>
      <c r="B7" s="7" t="s">
        <v>3</v>
      </c>
      <c r="C7" s="77">
        <f>HLOOKUP(B7,'სტატისტი პრემიები(მიღ. გადაზღ.)'!$4:$20,17,FALSE)</f>
        <v>0</v>
      </c>
      <c r="D7" s="61">
        <f>C7/$C$25</f>
        <v>0</v>
      </c>
    </row>
    <row r="8" spans="1:5" ht="27" customHeight="1" x14ac:dyDescent="0.2">
      <c r="A8" s="13">
        <v>2</v>
      </c>
      <c r="B8" s="7" t="s">
        <v>27</v>
      </c>
      <c r="C8" s="77">
        <f>HLOOKUP(B8,'სტატისტი პრემიები(მიღ. გადაზღ.)'!$4:$20,17,FALSE)</f>
        <v>0</v>
      </c>
      <c r="D8" s="61">
        <f t="shared" ref="D8:D21" si="0">C8/$C$25</f>
        <v>0</v>
      </c>
    </row>
    <row r="9" spans="1:5" ht="27" customHeight="1" x14ac:dyDescent="0.2">
      <c r="A9" s="13">
        <v>3</v>
      </c>
      <c r="B9" s="7" t="s">
        <v>34</v>
      </c>
      <c r="C9" s="77">
        <f>HLOOKUP(B9,'სტატისტი პრემიები(მიღ. გადაზღ.)'!$4:$20,17,FALSE)</f>
        <v>0</v>
      </c>
      <c r="D9" s="61">
        <f t="shared" si="0"/>
        <v>0</v>
      </c>
    </row>
    <row r="10" spans="1:5" ht="27" customHeight="1" x14ac:dyDescent="0.2">
      <c r="A10" s="13">
        <v>4</v>
      </c>
      <c r="B10" s="7" t="s">
        <v>6</v>
      </c>
      <c r="C10" s="77">
        <f>HLOOKUP(B10,'სტატისტი პრემიები(მიღ. გადაზღ.)'!$4:$20,17,FALSE)</f>
        <v>0</v>
      </c>
      <c r="D10" s="61">
        <f t="shared" si="0"/>
        <v>0</v>
      </c>
    </row>
    <row r="11" spans="1:5" ht="27" customHeight="1" x14ac:dyDescent="0.2">
      <c r="A11" s="13">
        <v>5</v>
      </c>
      <c r="B11" s="7" t="s">
        <v>35</v>
      </c>
      <c r="C11" s="77">
        <f>HLOOKUP(B11,'სტატისტი პრემიები(მიღ. გადაზღ.)'!$4:$20,17,FALSE)</f>
        <v>1209.6598839999999</v>
      </c>
      <c r="D11" s="61">
        <f t="shared" si="0"/>
        <v>5.3104030199668792E-2</v>
      </c>
    </row>
    <row r="12" spans="1:5" ht="27" customHeight="1" x14ac:dyDescent="0.2">
      <c r="A12" s="13">
        <v>6</v>
      </c>
      <c r="B12" s="7" t="s">
        <v>7</v>
      </c>
      <c r="C12" s="77">
        <f>HLOOKUP(B12,'სტატისტი პრემიები(მიღ. გადაზღ.)'!$4:$20,17,FALSE)</f>
        <v>0</v>
      </c>
      <c r="D12" s="61">
        <f t="shared" si="0"/>
        <v>0</v>
      </c>
    </row>
    <row r="13" spans="1:5" ht="27" customHeight="1" x14ac:dyDescent="0.2">
      <c r="A13" s="13">
        <v>7</v>
      </c>
      <c r="B13" s="7" t="s">
        <v>8</v>
      </c>
      <c r="C13" s="77">
        <f>HLOOKUP(B13,'სტატისტი პრემიები(მიღ. გადაზღ.)'!$4:$20,17,FALSE)</f>
        <v>0</v>
      </c>
      <c r="D13" s="61">
        <f t="shared" si="0"/>
        <v>0</v>
      </c>
    </row>
    <row r="14" spans="1:5" ht="27" customHeight="1" x14ac:dyDescent="0.2">
      <c r="A14" s="13">
        <v>8</v>
      </c>
      <c r="B14" s="7" t="s">
        <v>28</v>
      </c>
      <c r="C14" s="77">
        <f>HLOOKUP(B14,'სტატისტი პრემიები(მიღ. გადაზღ.)'!$4:$20,17,FALSE)</f>
        <v>0</v>
      </c>
      <c r="D14" s="61">
        <f t="shared" si="0"/>
        <v>0</v>
      </c>
    </row>
    <row r="15" spans="1:5" ht="27" customHeight="1" x14ac:dyDescent="0.2">
      <c r="A15" s="13">
        <v>9</v>
      </c>
      <c r="B15" s="7" t="s">
        <v>38</v>
      </c>
      <c r="C15" s="77">
        <f>HLOOKUP(B15,'სტატისტი პრემიები(მიღ. გადაზღ.)'!$4:$20,17,FALSE)</f>
        <v>0</v>
      </c>
      <c r="D15" s="61">
        <f t="shared" si="0"/>
        <v>0</v>
      </c>
    </row>
    <row r="16" spans="1:5" ht="27" customHeight="1" x14ac:dyDescent="0.2">
      <c r="A16" s="13">
        <v>10</v>
      </c>
      <c r="B16" s="7" t="s">
        <v>29</v>
      </c>
      <c r="C16" s="77">
        <f>HLOOKUP(B16,'სტატისტი პრემიები(მიღ. გადაზღ.)'!$4:$20,17,FALSE)</f>
        <v>0</v>
      </c>
      <c r="D16" s="61">
        <f t="shared" si="0"/>
        <v>0</v>
      </c>
    </row>
    <row r="17" spans="1:4" ht="27" customHeight="1" x14ac:dyDescent="0.2">
      <c r="A17" s="13">
        <v>11</v>
      </c>
      <c r="B17" s="7" t="s">
        <v>30</v>
      </c>
      <c r="C17" s="77">
        <f>HLOOKUP(B17,'სტატისტი პრემიები(მიღ. გადაზღ.)'!$4:$20,17,FALSE)</f>
        <v>0</v>
      </c>
      <c r="D17" s="61">
        <f t="shared" si="0"/>
        <v>0</v>
      </c>
    </row>
    <row r="18" spans="1:4" ht="27" customHeight="1" x14ac:dyDescent="0.2">
      <c r="A18" s="13">
        <v>12</v>
      </c>
      <c r="B18" s="7" t="s">
        <v>9</v>
      </c>
      <c r="C18" s="77">
        <f>HLOOKUP(B18,'სტატისტი პრემიები(მიღ. გადაზღ.)'!$4:$20,17,FALSE)</f>
        <v>0</v>
      </c>
      <c r="D18" s="61">
        <f t="shared" si="0"/>
        <v>0</v>
      </c>
    </row>
    <row r="19" spans="1:4" ht="27" customHeight="1" x14ac:dyDescent="0.2">
      <c r="A19" s="13">
        <v>13</v>
      </c>
      <c r="B19" s="7" t="s">
        <v>33</v>
      </c>
      <c r="C19" s="77">
        <f>HLOOKUP(B19,'სტატისტი პრემიები(მიღ. გადაზღ.)'!$4:$20,17,FALSE)</f>
        <v>21569.4</v>
      </c>
      <c r="D19" s="61">
        <f t="shared" si="0"/>
        <v>0.94689596980033119</v>
      </c>
    </row>
    <row r="20" spans="1:4" ht="27" customHeight="1" x14ac:dyDescent="0.2">
      <c r="A20" s="13">
        <v>14</v>
      </c>
      <c r="B20" s="7" t="s">
        <v>10</v>
      </c>
      <c r="C20" s="77">
        <f>HLOOKUP(B20,'სტატისტი პრემიები(მიღ. გადაზღ.)'!$4:$20,17,FALSE)</f>
        <v>0</v>
      </c>
      <c r="D20" s="61">
        <f t="shared" si="0"/>
        <v>0</v>
      </c>
    </row>
    <row r="21" spans="1:4" ht="27" customHeight="1" x14ac:dyDescent="0.2">
      <c r="A21" s="13">
        <v>15</v>
      </c>
      <c r="B21" s="7" t="s">
        <v>11</v>
      </c>
      <c r="C21" s="77">
        <f>HLOOKUP(B21,'სტატისტი პრემიები(მიღ. გადაზღ.)'!$4:$20,17,FALSE)</f>
        <v>0</v>
      </c>
      <c r="D21" s="61">
        <f t="shared" si="0"/>
        <v>0</v>
      </c>
    </row>
    <row r="22" spans="1:4" ht="27" customHeight="1" x14ac:dyDescent="0.2">
      <c r="A22" s="13">
        <v>16</v>
      </c>
      <c r="B22" s="7" t="s">
        <v>12</v>
      </c>
      <c r="C22" s="77">
        <f>HLOOKUP(B22,'სტატისტი პრემიები(მიღ. გადაზღ.)'!$4:$20,17,FALSE)</f>
        <v>0</v>
      </c>
      <c r="D22" s="61">
        <f>C22/$C$25</f>
        <v>0</v>
      </c>
    </row>
    <row r="23" spans="1:4" ht="27" customHeight="1" x14ac:dyDescent="0.2">
      <c r="A23" s="13">
        <v>17</v>
      </c>
      <c r="B23" s="7" t="s">
        <v>32</v>
      </c>
      <c r="C23" s="77">
        <f>HLOOKUP(B23,'სტატისტი პრემიები(მიღ. გადაზღ.)'!$4:$20,17,FALSE)</f>
        <v>0</v>
      </c>
      <c r="D23" s="61">
        <f>C23/$C$25</f>
        <v>0</v>
      </c>
    </row>
    <row r="24" spans="1:4" ht="27" customHeight="1" x14ac:dyDescent="0.2">
      <c r="A24" s="13">
        <v>18</v>
      </c>
      <c r="B24" s="7" t="s">
        <v>13</v>
      </c>
      <c r="C24" s="77">
        <f>HLOOKUP(B24,'სტატისტი პრემიები(მიღ. გადაზღ.)'!$4:$20,17,FALSE)</f>
        <v>0</v>
      </c>
      <c r="D24" s="61">
        <f>C24/$C$25</f>
        <v>0</v>
      </c>
    </row>
    <row r="25" spans="1:4" ht="27" customHeight="1" x14ac:dyDescent="0.2">
      <c r="A25" s="8"/>
      <c r="B25" s="9" t="s">
        <v>14</v>
      </c>
      <c r="C25" s="59">
        <f>SUM(C7:C24)</f>
        <v>22779.059884000002</v>
      </c>
      <c r="D25" s="60">
        <f>SUM(D7:D24)</f>
        <v>1</v>
      </c>
    </row>
    <row r="26" spans="1:4" x14ac:dyDescent="0.2">
      <c r="C26" s="3"/>
    </row>
    <row r="27" spans="1:4" x14ac:dyDescent="0.2">
      <c r="C27" s="3"/>
    </row>
    <row r="28" spans="1:4" x14ac:dyDescent="0.2">
      <c r="C28" s="3"/>
    </row>
  </sheetData>
  <mergeCells count="1">
    <mergeCell ref="A2:D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M23"/>
  <sheetViews>
    <sheetView zoomScale="90" zoomScaleNormal="9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B6" sqref="B6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8" width="20" style="25" customWidth="1"/>
    <col min="9" max="9" width="9.140625" style="25"/>
    <col min="10" max="10" width="55.140625" style="25" bestFit="1" customWidth="1"/>
    <col min="11" max="16384" width="9.140625" style="25"/>
  </cols>
  <sheetData>
    <row r="1" spans="1:13" s="20" customFormat="1" ht="28.5" customHeight="1" x14ac:dyDescent="0.2">
      <c r="A1" s="15" t="s">
        <v>60</v>
      </c>
      <c r="B1" s="14"/>
    </row>
    <row r="2" spans="1:13" s="20" customFormat="1" ht="18" customHeight="1" x14ac:dyDescent="0.2">
      <c r="A2" s="21" t="s">
        <v>39</v>
      </c>
      <c r="B2" s="14"/>
    </row>
    <row r="3" spans="1:13" s="22" customFormat="1" ht="18" customHeight="1" x14ac:dyDescent="0.2">
      <c r="A3" s="64"/>
      <c r="C3" s="14"/>
      <c r="D3" s="14"/>
      <c r="E3" s="14"/>
      <c r="F3" s="14"/>
      <c r="G3" s="14"/>
    </row>
    <row r="4" spans="1:13" s="22" customFormat="1" ht="89.25" customHeight="1" x14ac:dyDescent="0.2">
      <c r="A4" s="67" t="s">
        <v>0</v>
      </c>
      <c r="B4" s="67" t="s">
        <v>2</v>
      </c>
      <c r="C4" s="66" t="s">
        <v>40</v>
      </c>
      <c r="D4" s="66" t="s">
        <v>41</v>
      </c>
      <c r="E4" s="66" t="s">
        <v>7</v>
      </c>
      <c r="F4" s="66" t="s">
        <v>28</v>
      </c>
      <c r="G4" s="66" t="s">
        <v>42</v>
      </c>
      <c r="H4" s="65" t="s">
        <v>14</v>
      </c>
    </row>
    <row r="5" spans="1:13" s="22" customFormat="1" ht="24.95" customHeight="1" x14ac:dyDescent="0.2">
      <c r="A5" s="53">
        <v>1</v>
      </c>
      <c r="B5" s="114" t="s">
        <v>80</v>
      </c>
      <c r="C5" s="72">
        <v>5946</v>
      </c>
      <c r="D5" s="72">
        <v>0</v>
      </c>
      <c r="E5" s="72">
        <v>6091</v>
      </c>
      <c r="F5" s="72">
        <v>0</v>
      </c>
      <c r="G5" s="72">
        <v>3</v>
      </c>
      <c r="H5" s="73">
        <f t="shared" ref="H5:H18" si="0">SUM(C5:G5)</f>
        <v>12040</v>
      </c>
      <c r="J5" s="112"/>
      <c r="K5" s="28"/>
      <c r="M5" s="28"/>
    </row>
    <row r="6" spans="1:13" s="24" customFormat="1" ht="24.95" customHeight="1" x14ac:dyDescent="0.2">
      <c r="A6" s="53">
        <v>2</v>
      </c>
      <c r="B6" s="114" t="s">
        <v>47</v>
      </c>
      <c r="C6" s="72">
        <v>5005</v>
      </c>
      <c r="D6" s="72">
        <v>0</v>
      </c>
      <c r="E6" s="72">
        <v>3749</v>
      </c>
      <c r="F6" s="72">
        <v>1</v>
      </c>
      <c r="G6" s="72">
        <v>0</v>
      </c>
      <c r="H6" s="73">
        <f t="shared" si="0"/>
        <v>8755</v>
      </c>
      <c r="I6" s="22"/>
      <c r="J6" s="113"/>
      <c r="K6" s="28"/>
      <c r="L6" s="22"/>
      <c r="M6" s="28"/>
    </row>
    <row r="7" spans="1:13" ht="24.95" customHeight="1" x14ac:dyDescent="0.2">
      <c r="A7" s="53">
        <v>3</v>
      </c>
      <c r="B7" s="114" t="s">
        <v>88</v>
      </c>
      <c r="C7" s="72">
        <v>1739</v>
      </c>
      <c r="D7" s="72">
        <v>0</v>
      </c>
      <c r="E7" s="72">
        <v>1614</v>
      </c>
      <c r="F7" s="72">
        <v>0</v>
      </c>
      <c r="G7" s="72">
        <v>0</v>
      </c>
      <c r="H7" s="73">
        <f t="shared" si="0"/>
        <v>3353</v>
      </c>
      <c r="I7" s="22"/>
      <c r="J7" s="28"/>
      <c r="K7" s="28"/>
      <c r="L7" s="22"/>
    </row>
    <row r="8" spans="1:13" ht="24.95" customHeight="1" x14ac:dyDescent="0.2">
      <c r="A8" s="53">
        <v>4</v>
      </c>
      <c r="B8" s="114" t="s">
        <v>84</v>
      </c>
      <c r="C8" s="72">
        <v>1424</v>
      </c>
      <c r="D8" s="72">
        <v>0</v>
      </c>
      <c r="E8" s="72">
        <v>1422</v>
      </c>
      <c r="F8" s="72">
        <v>3</v>
      </c>
      <c r="G8" s="72">
        <v>1</v>
      </c>
      <c r="H8" s="73">
        <f t="shared" si="0"/>
        <v>2850</v>
      </c>
      <c r="I8" s="22"/>
      <c r="J8" s="28"/>
      <c r="K8" s="28"/>
      <c r="L8" s="22"/>
    </row>
    <row r="9" spans="1:13" ht="24.95" customHeight="1" x14ac:dyDescent="0.2">
      <c r="A9" s="53">
        <v>5</v>
      </c>
      <c r="B9" s="114" t="s">
        <v>79</v>
      </c>
      <c r="C9" s="72">
        <v>1303</v>
      </c>
      <c r="D9" s="72">
        <v>0</v>
      </c>
      <c r="E9" s="72">
        <v>1322</v>
      </c>
      <c r="F9" s="72">
        <v>0</v>
      </c>
      <c r="G9" s="72">
        <v>0</v>
      </c>
      <c r="H9" s="73">
        <f t="shared" si="0"/>
        <v>2625</v>
      </c>
      <c r="I9" s="22"/>
      <c r="J9" s="28"/>
      <c r="K9" s="112"/>
      <c r="L9" s="22"/>
    </row>
    <row r="10" spans="1:13" ht="24.95" customHeight="1" x14ac:dyDescent="0.2">
      <c r="A10" s="53">
        <v>6</v>
      </c>
      <c r="B10" s="114" t="s">
        <v>90</v>
      </c>
      <c r="C10" s="72">
        <v>1095</v>
      </c>
      <c r="D10" s="72">
        <v>0</v>
      </c>
      <c r="E10" s="72">
        <v>1012</v>
      </c>
      <c r="F10" s="72">
        <v>0</v>
      </c>
      <c r="G10" s="72">
        <v>0</v>
      </c>
      <c r="H10" s="73">
        <f t="shared" si="0"/>
        <v>2107</v>
      </c>
      <c r="I10" s="22"/>
      <c r="J10" s="28"/>
      <c r="K10" s="28"/>
      <c r="L10" s="22"/>
    </row>
    <row r="11" spans="1:13" ht="24.95" customHeight="1" x14ac:dyDescent="0.2">
      <c r="A11" s="53">
        <v>7</v>
      </c>
      <c r="B11" s="114" t="s">
        <v>82</v>
      </c>
      <c r="C11" s="72">
        <v>1052</v>
      </c>
      <c r="D11" s="72">
        <v>0</v>
      </c>
      <c r="E11" s="72">
        <v>895</v>
      </c>
      <c r="F11" s="72">
        <v>2</v>
      </c>
      <c r="G11" s="72">
        <v>0</v>
      </c>
      <c r="H11" s="73">
        <f t="shared" si="0"/>
        <v>1949</v>
      </c>
      <c r="I11" s="22"/>
      <c r="J11" s="28"/>
      <c r="K11" s="28"/>
      <c r="L11" s="22"/>
    </row>
    <row r="12" spans="1:13" ht="24.95" customHeight="1" x14ac:dyDescent="0.2">
      <c r="A12" s="53">
        <v>8</v>
      </c>
      <c r="B12" s="114" t="s">
        <v>86</v>
      </c>
      <c r="C12" s="72">
        <v>1277</v>
      </c>
      <c r="D12" s="72">
        <v>0</v>
      </c>
      <c r="E12" s="72">
        <v>309</v>
      </c>
      <c r="F12" s="72">
        <v>0</v>
      </c>
      <c r="G12" s="72">
        <v>9</v>
      </c>
      <c r="H12" s="73">
        <f t="shared" si="0"/>
        <v>1595</v>
      </c>
      <c r="I12" s="22"/>
      <c r="J12" s="28"/>
      <c r="K12" s="28"/>
      <c r="L12" s="22"/>
    </row>
    <row r="13" spans="1:13" ht="24.95" customHeight="1" x14ac:dyDescent="0.2">
      <c r="A13" s="53">
        <v>9</v>
      </c>
      <c r="B13" s="114" t="s">
        <v>85</v>
      </c>
      <c r="C13" s="72">
        <v>500</v>
      </c>
      <c r="D13" s="72">
        <v>0</v>
      </c>
      <c r="E13" s="72">
        <v>469</v>
      </c>
      <c r="F13" s="72">
        <v>0</v>
      </c>
      <c r="G13" s="72">
        <v>0</v>
      </c>
      <c r="H13" s="73">
        <f t="shared" si="0"/>
        <v>969</v>
      </c>
      <c r="I13" s="22"/>
      <c r="J13" s="28"/>
      <c r="K13" s="28"/>
      <c r="L13" s="22"/>
    </row>
    <row r="14" spans="1:13" ht="24.95" customHeight="1" x14ac:dyDescent="0.2">
      <c r="A14" s="53">
        <v>10</v>
      </c>
      <c r="B14" s="114" t="s">
        <v>87</v>
      </c>
      <c r="C14" s="72">
        <v>486</v>
      </c>
      <c r="D14" s="72">
        <v>0</v>
      </c>
      <c r="E14" s="72">
        <v>440</v>
      </c>
      <c r="F14" s="72">
        <v>0</v>
      </c>
      <c r="G14" s="72">
        <v>1</v>
      </c>
      <c r="H14" s="73">
        <f t="shared" si="0"/>
        <v>927</v>
      </c>
      <c r="I14" s="22"/>
      <c r="J14" s="28"/>
      <c r="K14" s="28"/>
      <c r="L14" s="22"/>
    </row>
    <row r="15" spans="1:13" ht="24.95" customHeight="1" x14ac:dyDescent="0.2">
      <c r="A15" s="53">
        <v>11</v>
      </c>
      <c r="B15" s="114" t="s">
        <v>81</v>
      </c>
      <c r="C15" s="72">
        <v>444</v>
      </c>
      <c r="D15" s="72">
        <v>0</v>
      </c>
      <c r="E15" s="72">
        <v>347</v>
      </c>
      <c r="F15" s="72">
        <v>0</v>
      </c>
      <c r="G15" s="72">
        <v>0</v>
      </c>
      <c r="H15" s="73">
        <f t="shared" si="0"/>
        <v>791</v>
      </c>
      <c r="I15" s="22"/>
      <c r="J15" s="28"/>
      <c r="K15" s="28"/>
      <c r="L15" s="22"/>
    </row>
    <row r="16" spans="1:13" ht="24.95" customHeight="1" x14ac:dyDescent="0.2">
      <c r="A16" s="53">
        <v>12</v>
      </c>
      <c r="B16" s="114" t="s">
        <v>89</v>
      </c>
      <c r="C16" s="72">
        <v>2</v>
      </c>
      <c r="D16" s="72">
        <v>0</v>
      </c>
      <c r="E16" s="72">
        <v>2</v>
      </c>
      <c r="F16" s="72">
        <v>0</v>
      </c>
      <c r="G16" s="72">
        <v>0</v>
      </c>
      <c r="H16" s="73">
        <f t="shared" si="0"/>
        <v>4</v>
      </c>
      <c r="I16" s="22"/>
      <c r="J16" s="28"/>
      <c r="K16" s="28"/>
      <c r="L16" s="22"/>
    </row>
    <row r="17" spans="1:12" ht="24.95" customHeight="1" x14ac:dyDescent="0.2">
      <c r="A17" s="53">
        <v>13</v>
      </c>
      <c r="B17" s="114" t="s">
        <v>83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3">
        <f t="shared" si="0"/>
        <v>0</v>
      </c>
      <c r="I17" s="22"/>
      <c r="J17" s="28"/>
      <c r="K17" s="28"/>
      <c r="L17" s="22"/>
    </row>
    <row r="18" spans="1:12" ht="24.95" customHeight="1" x14ac:dyDescent="0.2">
      <c r="A18" s="53">
        <v>14</v>
      </c>
      <c r="B18" s="115" t="s">
        <v>48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3">
        <f t="shared" si="0"/>
        <v>0</v>
      </c>
      <c r="I18" s="22"/>
      <c r="J18" s="28"/>
      <c r="K18" s="113"/>
      <c r="L18" s="22"/>
    </row>
    <row r="19" spans="1:12" x14ac:dyDescent="0.2">
      <c r="A19" s="55"/>
      <c r="B19" s="56" t="s">
        <v>1</v>
      </c>
      <c r="C19" s="74">
        <f>SUM(C5:C18)</f>
        <v>20273</v>
      </c>
      <c r="D19" s="74">
        <f>SUM(D5:D18)</f>
        <v>0</v>
      </c>
      <c r="E19" s="74">
        <f>SUM(E5:E18)</f>
        <v>17672</v>
      </c>
      <c r="F19" s="74"/>
      <c r="G19" s="74">
        <f>SUM(G5:G18)</f>
        <v>14</v>
      </c>
      <c r="H19" s="74">
        <f>SUM(H5:H18)</f>
        <v>37965</v>
      </c>
    </row>
    <row r="20" spans="1:12" s="27" customFormat="1" ht="12.75" customHeight="1" x14ac:dyDescent="0.2"/>
    <row r="21" spans="1:12" ht="12.75" customHeight="1" x14ac:dyDescent="0.2">
      <c r="D21" s="11"/>
    </row>
    <row r="23" spans="1:12" x14ac:dyDescent="0.2">
      <c r="C23" s="31"/>
      <c r="D23" s="31"/>
      <c r="E23" s="31"/>
      <c r="F23" s="31"/>
      <c r="G23" s="31"/>
    </row>
  </sheetData>
  <sortState ref="B5:H18">
    <sortCondition descending="1" ref="H5:H18"/>
  </sortState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6" tint="-0.499984740745262"/>
  </sheetPr>
  <dimension ref="A1:AP28"/>
  <sheetViews>
    <sheetView zoomScale="90" zoomScaleNormal="90" workbookViewId="0">
      <pane xSplit="2" ySplit="5" topLeftCell="AC6" activePane="bottomRight" state="frozen"/>
      <selection pane="topRight" activeCell="C1" sqref="C1"/>
      <selection pane="bottomLeft" activeCell="A6" sqref="A6"/>
      <selection pane="bottomRight" activeCell="B6" sqref="B6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40" width="12.7109375" style="25" customWidth="1"/>
    <col min="41" max="16384" width="9.140625" style="25"/>
  </cols>
  <sheetData>
    <row r="1" spans="1:42" s="20" customFormat="1" ht="28.5" customHeight="1" x14ac:dyDescent="0.2">
      <c r="A1" s="15" t="s">
        <v>61</v>
      </c>
      <c r="B1" s="14"/>
      <c r="C1" s="14"/>
      <c r="D1" s="14"/>
      <c r="E1" s="14"/>
      <c r="F1" s="14"/>
      <c r="G1" s="14"/>
      <c r="H1" s="14"/>
      <c r="I1" s="19"/>
      <c r="J1" s="19"/>
    </row>
    <row r="2" spans="1:42" s="20" customFormat="1" ht="18" customHeight="1" x14ac:dyDescent="0.2">
      <c r="A2" s="21" t="s">
        <v>39</v>
      </c>
      <c r="B2" s="14"/>
      <c r="C2" s="14"/>
      <c r="D2" s="14"/>
      <c r="E2" s="14"/>
      <c r="F2" s="14"/>
      <c r="G2" s="14"/>
      <c r="H2" s="14"/>
      <c r="I2" s="19"/>
      <c r="J2" s="19"/>
    </row>
    <row r="3" spans="1:42" s="22" customFormat="1" ht="18" customHeight="1" x14ac:dyDescent="0.2">
      <c r="A3" s="6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42" s="22" customFormat="1" ht="89.25" customHeight="1" x14ac:dyDescent="0.2">
      <c r="A4" s="98" t="s">
        <v>0</v>
      </c>
      <c r="B4" s="98" t="s">
        <v>2</v>
      </c>
      <c r="C4" s="95" t="s">
        <v>3</v>
      </c>
      <c r="D4" s="97"/>
      <c r="E4" s="95" t="s">
        <v>27</v>
      </c>
      <c r="F4" s="97"/>
      <c r="G4" s="95" t="s">
        <v>34</v>
      </c>
      <c r="H4" s="97"/>
      <c r="I4" s="95" t="s">
        <v>6</v>
      </c>
      <c r="J4" s="97"/>
      <c r="K4" s="95" t="s">
        <v>35</v>
      </c>
      <c r="L4" s="97"/>
      <c r="M4" s="95" t="s">
        <v>7</v>
      </c>
      <c r="N4" s="97"/>
      <c r="O4" s="95" t="s">
        <v>8</v>
      </c>
      <c r="P4" s="97"/>
      <c r="Q4" s="95" t="s">
        <v>28</v>
      </c>
      <c r="R4" s="97"/>
      <c r="S4" s="95" t="s">
        <v>38</v>
      </c>
      <c r="T4" s="97"/>
      <c r="U4" s="95" t="s">
        <v>29</v>
      </c>
      <c r="V4" s="97"/>
      <c r="W4" s="95" t="s">
        <v>30</v>
      </c>
      <c r="X4" s="97"/>
      <c r="Y4" s="95" t="s">
        <v>9</v>
      </c>
      <c r="Z4" s="97"/>
      <c r="AA4" s="95" t="s">
        <v>33</v>
      </c>
      <c r="AB4" s="97"/>
      <c r="AC4" s="95" t="s">
        <v>10</v>
      </c>
      <c r="AD4" s="97"/>
      <c r="AE4" s="95" t="s">
        <v>11</v>
      </c>
      <c r="AF4" s="97"/>
      <c r="AG4" s="95" t="s">
        <v>12</v>
      </c>
      <c r="AH4" s="97"/>
      <c r="AI4" s="95" t="s">
        <v>32</v>
      </c>
      <c r="AJ4" s="97"/>
      <c r="AK4" s="95" t="s">
        <v>13</v>
      </c>
      <c r="AL4" s="97"/>
      <c r="AM4" s="104" t="s">
        <v>14</v>
      </c>
      <c r="AN4" s="105"/>
    </row>
    <row r="5" spans="1:42" s="22" customFormat="1" ht="25.5" x14ac:dyDescent="0.2">
      <c r="A5" s="100"/>
      <c r="B5" s="100"/>
      <c r="C5" s="23" t="s">
        <v>4</v>
      </c>
      <c r="D5" s="23" t="s">
        <v>5</v>
      </c>
      <c r="E5" s="23" t="s">
        <v>4</v>
      </c>
      <c r="F5" s="23" t="s">
        <v>5</v>
      </c>
      <c r="G5" s="23" t="s">
        <v>4</v>
      </c>
      <c r="H5" s="23" t="s">
        <v>5</v>
      </c>
      <c r="I5" s="23" t="s">
        <v>4</v>
      </c>
      <c r="J5" s="23" t="s">
        <v>5</v>
      </c>
      <c r="K5" s="23" t="s">
        <v>4</v>
      </c>
      <c r="L5" s="23" t="s">
        <v>5</v>
      </c>
      <c r="M5" s="23" t="s">
        <v>4</v>
      </c>
      <c r="N5" s="23" t="s">
        <v>5</v>
      </c>
      <c r="O5" s="23" t="s">
        <v>4</v>
      </c>
      <c r="P5" s="23" t="s">
        <v>5</v>
      </c>
      <c r="Q5" s="23" t="s">
        <v>4</v>
      </c>
      <c r="R5" s="23" t="s">
        <v>5</v>
      </c>
      <c r="S5" s="23" t="s">
        <v>4</v>
      </c>
      <c r="T5" s="23" t="s">
        <v>5</v>
      </c>
      <c r="U5" s="23" t="s">
        <v>4</v>
      </c>
      <c r="V5" s="23" t="s">
        <v>5</v>
      </c>
      <c r="W5" s="23" t="s">
        <v>4</v>
      </c>
      <c r="X5" s="23" t="s">
        <v>5</v>
      </c>
      <c r="Y5" s="23" t="s">
        <v>4</v>
      </c>
      <c r="Z5" s="23" t="s">
        <v>5</v>
      </c>
      <c r="AA5" s="23" t="s">
        <v>4</v>
      </c>
      <c r="AB5" s="23" t="s">
        <v>5</v>
      </c>
      <c r="AC5" s="23" t="s">
        <v>4</v>
      </c>
      <c r="AD5" s="23" t="s">
        <v>5</v>
      </c>
      <c r="AE5" s="23" t="s">
        <v>4</v>
      </c>
      <c r="AF5" s="23" t="s">
        <v>5</v>
      </c>
      <c r="AG5" s="23" t="s">
        <v>4</v>
      </c>
      <c r="AH5" s="23" t="s">
        <v>5</v>
      </c>
      <c r="AI5" s="23" t="s">
        <v>4</v>
      </c>
      <c r="AJ5" s="23" t="s">
        <v>5</v>
      </c>
      <c r="AK5" s="23" t="s">
        <v>4</v>
      </c>
      <c r="AL5" s="23" t="s">
        <v>5</v>
      </c>
      <c r="AM5" s="23" t="s">
        <v>4</v>
      </c>
      <c r="AN5" s="23" t="s">
        <v>5</v>
      </c>
    </row>
    <row r="6" spans="1:42" s="22" customFormat="1" ht="24.95" customHeight="1" x14ac:dyDescent="0.2">
      <c r="A6" s="53">
        <v>1</v>
      </c>
      <c r="B6" s="116" t="s">
        <v>48</v>
      </c>
      <c r="C6" s="72">
        <v>1645613.2507479868</v>
      </c>
      <c r="D6" s="72">
        <v>0</v>
      </c>
      <c r="E6" s="72">
        <v>416204.23416801641</v>
      </c>
      <c r="F6" s="72">
        <v>0</v>
      </c>
      <c r="G6" s="72">
        <v>65705.651657000097</v>
      </c>
      <c r="H6" s="72">
        <v>0</v>
      </c>
      <c r="I6" s="72">
        <v>29144906.822102182</v>
      </c>
      <c r="J6" s="72">
        <v>0</v>
      </c>
      <c r="K6" s="72">
        <v>0</v>
      </c>
      <c r="L6" s="72">
        <v>0</v>
      </c>
      <c r="M6" s="72">
        <v>0</v>
      </c>
      <c r="N6" s="72">
        <v>0</v>
      </c>
      <c r="O6" s="72">
        <v>0</v>
      </c>
      <c r="P6" s="72">
        <v>0</v>
      </c>
      <c r="Q6" s="72">
        <v>0</v>
      </c>
      <c r="R6" s="72">
        <v>0</v>
      </c>
      <c r="S6" s="72">
        <v>0</v>
      </c>
      <c r="T6" s="72">
        <v>0</v>
      </c>
      <c r="U6" s="72">
        <v>0</v>
      </c>
      <c r="V6" s="72">
        <v>0</v>
      </c>
      <c r="W6" s="72">
        <v>0</v>
      </c>
      <c r="X6" s="72">
        <v>0</v>
      </c>
      <c r="Y6" s="72">
        <v>0</v>
      </c>
      <c r="Z6" s="72">
        <v>0</v>
      </c>
      <c r="AA6" s="72">
        <v>0</v>
      </c>
      <c r="AB6" s="72">
        <v>0</v>
      </c>
      <c r="AC6" s="72">
        <v>0</v>
      </c>
      <c r="AD6" s="72">
        <v>0</v>
      </c>
      <c r="AE6" s="72">
        <v>0</v>
      </c>
      <c r="AF6" s="72">
        <v>0</v>
      </c>
      <c r="AG6" s="72">
        <v>0</v>
      </c>
      <c r="AH6" s="72">
        <v>0</v>
      </c>
      <c r="AI6" s="72">
        <v>0</v>
      </c>
      <c r="AJ6" s="72">
        <v>0</v>
      </c>
      <c r="AK6" s="72">
        <v>0</v>
      </c>
      <c r="AL6" s="72">
        <v>0</v>
      </c>
      <c r="AM6" s="73">
        <f t="shared" ref="AM6:AM19" si="0">C6+E6+G6+I6+K6+M6+O6+Q6+S6+U6+W6+Y6+AA6+AC6+AE6+AG6+AI6+AK6</f>
        <v>31272429.958675183</v>
      </c>
      <c r="AN6" s="73">
        <f t="shared" ref="AN6:AN19" si="1">D6+F6+H6+J6+L6+N6+P6+R6+T6+V6+X6+Z6+AB6+AD6+AF6+AH6+AJ6+AL6</f>
        <v>0</v>
      </c>
    </row>
    <row r="7" spans="1:42" s="24" customFormat="1" ht="24.95" customHeight="1" x14ac:dyDescent="0.2">
      <c r="A7" s="53">
        <v>2</v>
      </c>
      <c r="B7" s="116" t="s">
        <v>79</v>
      </c>
      <c r="C7" s="72">
        <v>2428603.0956007354</v>
      </c>
      <c r="D7" s="72">
        <v>0</v>
      </c>
      <c r="E7" s="72">
        <v>1867713.6508008742</v>
      </c>
      <c r="F7" s="72">
        <v>0</v>
      </c>
      <c r="G7" s="72">
        <v>178488.53644918054</v>
      </c>
      <c r="H7" s="72">
        <v>0</v>
      </c>
      <c r="I7" s="72">
        <v>20438157.043789238</v>
      </c>
      <c r="J7" s="72">
        <v>0</v>
      </c>
      <c r="K7" s="72">
        <v>1155983.8103710497</v>
      </c>
      <c r="L7" s="72">
        <v>0</v>
      </c>
      <c r="M7" s="72">
        <v>115737.76656089617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0</v>
      </c>
      <c r="AB7" s="72">
        <v>0</v>
      </c>
      <c r="AC7" s="72">
        <v>0</v>
      </c>
      <c r="AD7" s="72">
        <v>0</v>
      </c>
      <c r="AE7" s="72">
        <v>0</v>
      </c>
      <c r="AF7" s="72">
        <v>0</v>
      </c>
      <c r="AG7" s="72">
        <v>0</v>
      </c>
      <c r="AH7" s="72">
        <v>0</v>
      </c>
      <c r="AI7" s="72">
        <v>1000</v>
      </c>
      <c r="AJ7" s="72">
        <v>0</v>
      </c>
      <c r="AK7" s="72">
        <v>0</v>
      </c>
      <c r="AL7" s="72">
        <v>0</v>
      </c>
      <c r="AM7" s="73">
        <f t="shared" si="0"/>
        <v>26185683.903571974</v>
      </c>
      <c r="AN7" s="73">
        <f t="shared" si="1"/>
        <v>0</v>
      </c>
      <c r="AP7" s="22"/>
    </row>
    <row r="8" spans="1:42" ht="24.95" customHeight="1" x14ac:dyDescent="0.2">
      <c r="A8" s="53">
        <v>3</v>
      </c>
      <c r="B8" s="116" t="s">
        <v>80</v>
      </c>
      <c r="C8" s="72">
        <v>2613999.9986009998</v>
      </c>
      <c r="D8" s="72">
        <v>1543169.9921914334</v>
      </c>
      <c r="E8" s="72">
        <v>160609.05687</v>
      </c>
      <c r="F8" s="72">
        <v>0</v>
      </c>
      <c r="G8" s="72">
        <v>278350.02935500001</v>
      </c>
      <c r="H8" s="72">
        <v>33091.003556000003</v>
      </c>
      <c r="I8" s="72">
        <v>9255801.5436420012</v>
      </c>
      <c r="J8" s="72">
        <v>102511.89599999999</v>
      </c>
      <c r="K8" s="72">
        <v>6683259.6150759999</v>
      </c>
      <c r="L8" s="72">
        <v>219203.03222711149</v>
      </c>
      <c r="M8" s="72">
        <v>523352.79100200004</v>
      </c>
      <c r="N8" s="72">
        <v>33225.243999999999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185295.57</v>
      </c>
      <c r="V8" s="72">
        <v>25586.227438875001</v>
      </c>
      <c r="W8" s="72">
        <v>0</v>
      </c>
      <c r="X8" s="72">
        <v>0</v>
      </c>
      <c r="Y8" s="72">
        <v>218321.68002200002</v>
      </c>
      <c r="Z8" s="72">
        <v>58788.013729683502</v>
      </c>
      <c r="AA8" s="72">
        <v>2325321.0539609999</v>
      </c>
      <c r="AB8" s="72">
        <v>1646341.5699465522</v>
      </c>
      <c r="AC8" s="72">
        <v>574169.06500000006</v>
      </c>
      <c r="AD8" s="72">
        <v>574169.06500000006</v>
      </c>
      <c r="AE8" s="72">
        <v>482110.32967200002</v>
      </c>
      <c r="AF8" s="72">
        <v>385688.25573759997</v>
      </c>
      <c r="AG8" s="72">
        <v>0</v>
      </c>
      <c r="AH8" s="72">
        <v>0</v>
      </c>
      <c r="AI8" s="72">
        <v>999476.58310399996</v>
      </c>
      <c r="AJ8" s="72">
        <v>279350.65255100001</v>
      </c>
      <c r="AK8" s="72">
        <v>0</v>
      </c>
      <c r="AL8" s="72">
        <v>0</v>
      </c>
      <c r="AM8" s="73">
        <f t="shared" si="0"/>
        <v>24300067.316305008</v>
      </c>
      <c r="AN8" s="73">
        <f t="shared" si="1"/>
        <v>4901124.9523782562</v>
      </c>
      <c r="AP8" s="22"/>
    </row>
    <row r="9" spans="1:42" ht="24.95" customHeight="1" x14ac:dyDescent="0.2">
      <c r="A9" s="53">
        <v>4</v>
      </c>
      <c r="B9" s="116" t="s">
        <v>47</v>
      </c>
      <c r="C9" s="72">
        <v>1752297.2659661088</v>
      </c>
      <c r="D9" s="72">
        <v>145364.8667280004</v>
      </c>
      <c r="E9" s="72">
        <v>0</v>
      </c>
      <c r="F9" s="72">
        <v>0</v>
      </c>
      <c r="G9" s="72">
        <v>227157.34172999969</v>
      </c>
      <c r="H9" s="72">
        <v>20653.954690999984</v>
      </c>
      <c r="I9" s="72">
        <v>5783.327124000004</v>
      </c>
      <c r="J9" s="72">
        <v>5783.3269929999988</v>
      </c>
      <c r="K9" s="72">
        <v>5050651.0555000026</v>
      </c>
      <c r="L9" s="72">
        <v>15202.303624</v>
      </c>
      <c r="M9" s="72">
        <v>900861.61377400276</v>
      </c>
      <c r="N9" s="72">
        <v>74753.722344086025</v>
      </c>
      <c r="O9" s="72">
        <v>0</v>
      </c>
      <c r="P9" s="72">
        <v>0</v>
      </c>
      <c r="Q9" s="72">
        <v>92730.12</v>
      </c>
      <c r="R9" s="72">
        <v>92730.12000000001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600769.67395499966</v>
      </c>
      <c r="Z9" s="72">
        <v>117126.12188941937</v>
      </c>
      <c r="AA9" s="72">
        <v>4157870.2480279994</v>
      </c>
      <c r="AB9" s="72">
        <v>1764314.4251659994</v>
      </c>
      <c r="AC9" s="72">
        <v>0</v>
      </c>
      <c r="AD9" s="72">
        <v>0</v>
      </c>
      <c r="AE9" s="72">
        <v>173102.21719999998</v>
      </c>
      <c r="AF9" s="72">
        <v>101992.83891799999</v>
      </c>
      <c r="AG9" s="72">
        <v>0</v>
      </c>
      <c r="AH9" s="72">
        <v>0</v>
      </c>
      <c r="AI9" s="72">
        <v>1990672.6351339999</v>
      </c>
      <c r="AJ9" s="72">
        <v>1097107.9291684947</v>
      </c>
      <c r="AK9" s="72">
        <v>0</v>
      </c>
      <c r="AL9" s="72">
        <v>0</v>
      </c>
      <c r="AM9" s="73">
        <f t="shared" si="0"/>
        <v>14951895.498411112</v>
      </c>
      <c r="AN9" s="73">
        <f t="shared" si="1"/>
        <v>3435029.609522</v>
      </c>
      <c r="AP9" s="22"/>
    </row>
    <row r="10" spans="1:42" ht="24.95" customHeight="1" x14ac:dyDescent="0.2">
      <c r="A10" s="53">
        <v>5</v>
      </c>
      <c r="B10" s="116" t="s">
        <v>90</v>
      </c>
      <c r="C10" s="72">
        <v>9890</v>
      </c>
      <c r="D10" s="72">
        <v>0</v>
      </c>
      <c r="E10" s="72">
        <v>49870</v>
      </c>
      <c r="F10" s="72">
        <v>0</v>
      </c>
      <c r="G10" s="72">
        <v>30220.09</v>
      </c>
      <c r="H10" s="72">
        <v>0</v>
      </c>
      <c r="I10" s="72">
        <v>5218330.75</v>
      </c>
      <c r="J10" s="72">
        <v>0</v>
      </c>
      <c r="K10" s="72">
        <v>875458.35000000009</v>
      </c>
      <c r="L10" s="72">
        <v>0</v>
      </c>
      <c r="M10" s="72">
        <v>91239.38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91500.02</v>
      </c>
      <c r="Z10" s="72">
        <v>0</v>
      </c>
      <c r="AA10" s="72">
        <v>1103078.22</v>
      </c>
      <c r="AB10" s="72">
        <v>16532.202153999999</v>
      </c>
      <c r="AC10" s="72">
        <v>31618.17</v>
      </c>
      <c r="AD10" s="72">
        <v>1461.95</v>
      </c>
      <c r="AE10" s="72">
        <v>703557.15999999992</v>
      </c>
      <c r="AF10" s="72">
        <v>347361.53</v>
      </c>
      <c r="AG10" s="72">
        <v>0</v>
      </c>
      <c r="AH10" s="72">
        <v>0</v>
      </c>
      <c r="AI10" s="72">
        <v>319569.87</v>
      </c>
      <c r="AJ10" s="72">
        <v>21415.309699999998</v>
      </c>
      <c r="AK10" s="72">
        <v>0</v>
      </c>
      <c r="AL10" s="72">
        <v>0</v>
      </c>
      <c r="AM10" s="73">
        <f t="shared" si="0"/>
        <v>8524332.0099999979</v>
      </c>
      <c r="AN10" s="73">
        <f t="shared" si="1"/>
        <v>386770.99185400002</v>
      </c>
      <c r="AP10" s="22"/>
    </row>
    <row r="11" spans="1:42" ht="24.95" customHeight="1" x14ac:dyDescent="0.2">
      <c r="A11" s="53">
        <v>6</v>
      </c>
      <c r="B11" s="116" t="s">
        <v>82</v>
      </c>
      <c r="C11" s="72">
        <v>135507.389604</v>
      </c>
      <c r="D11" s="72">
        <v>94472.095004000003</v>
      </c>
      <c r="E11" s="72">
        <v>20878.32</v>
      </c>
      <c r="F11" s="72">
        <v>1361.2853</v>
      </c>
      <c r="G11" s="72">
        <v>67526.915496000001</v>
      </c>
      <c r="H11" s="72">
        <v>2879.3643505199998</v>
      </c>
      <c r="I11" s="72">
        <v>4068191.8973969999</v>
      </c>
      <c r="J11" s="72">
        <v>0</v>
      </c>
      <c r="K11" s="72">
        <v>953414.97101900005</v>
      </c>
      <c r="L11" s="72">
        <v>59613.650280000002</v>
      </c>
      <c r="M11" s="72">
        <v>145173.67110500002</v>
      </c>
      <c r="N11" s="72">
        <v>7086.25299817</v>
      </c>
      <c r="O11" s="72">
        <v>0</v>
      </c>
      <c r="P11" s="72">
        <v>0</v>
      </c>
      <c r="Q11" s="72">
        <v>4207.4251999999997</v>
      </c>
      <c r="R11" s="72">
        <v>765.88452043999996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88294.518372999999</v>
      </c>
      <c r="Z11" s="72">
        <v>57892.053178439994</v>
      </c>
      <c r="AA11" s="72">
        <v>730041.80128000001</v>
      </c>
      <c r="AB11" s="72">
        <v>510159.08320575987</v>
      </c>
      <c r="AC11" s="72">
        <v>142980.264</v>
      </c>
      <c r="AD11" s="72">
        <v>126647.82453791999</v>
      </c>
      <c r="AE11" s="72">
        <v>0</v>
      </c>
      <c r="AF11" s="72">
        <v>0</v>
      </c>
      <c r="AG11" s="72">
        <v>0</v>
      </c>
      <c r="AH11" s="72">
        <v>0</v>
      </c>
      <c r="AI11" s="72">
        <v>127701.96370000002</v>
      </c>
      <c r="AJ11" s="72">
        <v>98205.448087500001</v>
      </c>
      <c r="AK11" s="72">
        <v>0</v>
      </c>
      <c r="AL11" s="72">
        <v>0</v>
      </c>
      <c r="AM11" s="73">
        <f t="shared" si="0"/>
        <v>6483919.1371740019</v>
      </c>
      <c r="AN11" s="73">
        <f t="shared" si="1"/>
        <v>959082.94146274985</v>
      </c>
      <c r="AP11" s="22"/>
    </row>
    <row r="12" spans="1:42" ht="24.95" customHeight="1" x14ac:dyDescent="0.2">
      <c r="A12" s="53">
        <v>7</v>
      </c>
      <c r="B12" s="116" t="s">
        <v>81</v>
      </c>
      <c r="C12" s="72">
        <v>96663.189317888784</v>
      </c>
      <c r="D12" s="72">
        <v>18509.274912811834</v>
      </c>
      <c r="E12" s="72">
        <v>117280.46861453519</v>
      </c>
      <c r="F12" s="72">
        <v>0</v>
      </c>
      <c r="G12" s="72">
        <v>58576.30468129908</v>
      </c>
      <c r="H12" s="72">
        <v>1058.3473399999998</v>
      </c>
      <c r="I12" s="72">
        <v>3391135.5905930409</v>
      </c>
      <c r="J12" s="72">
        <v>0</v>
      </c>
      <c r="K12" s="72">
        <v>340053.33057026786</v>
      </c>
      <c r="L12" s="72">
        <v>21719.314178099998</v>
      </c>
      <c r="M12" s="72">
        <v>99934.197418141615</v>
      </c>
      <c r="N12" s="72">
        <v>47786.789052222222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77423.434082923632</v>
      </c>
      <c r="Z12" s="72">
        <v>48508.783643420742</v>
      </c>
      <c r="AA12" s="72">
        <v>313930.21277522389</v>
      </c>
      <c r="AB12" s="72">
        <v>227087.96818733049</v>
      </c>
      <c r="AC12" s="72">
        <v>11944.3001794557</v>
      </c>
      <c r="AD12" s="72">
        <v>4656.2468149777433</v>
      </c>
      <c r="AE12" s="72">
        <v>0</v>
      </c>
      <c r="AF12" s="72">
        <v>0</v>
      </c>
      <c r="AG12" s="72">
        <v>0</v>
      </c>
      <c r="AH12" s="72">
        <v>0</v>
      </c>
      <c r="AI12" s="72">
        <v>49919.130000000005</v>
      </c>
      <c r="AJ12" s="72">
        <v>35158.889000000003</v>
      </c>
      <c r="AK12" s="72">
        <v>0</v>
      </c>
      <c r="AL12" s="72">
        <v>0</v>
      </c>
      <c r="AM12" s="73">
        <f t="shared" si="0"/>
        <v>4556860.1582327764</v>
      </c>
      <c r="AN12" s="73">
        <f t="shared" si="1"/>
        <v>404485.61312886304</v>
      </c>
      <c r="AP12" s="22"/>
    </row>
    <row r="13" spans="1:42" ht="24.95" customHeight="1" x14ac:dyDescent="0.2">
      <c r="A13" s="53">
        <v>8</v>
      </c>
      <c r="B13" s="116" t="s">
        <v>85</v>
      </c>
      <c r="C13" s="72">
        <v>111211.89000000001</v>
      </c>
      <c r="D13" s="72">
        <v>0</v>
      </c>
      <c r="E13" s="72">
        <v>7529.3899999999994</v>
      </c>
      <c r="F13" s="72">
        <v>0</v>
      </c>
      <c r="G13" s="72">
        <v>30760.81</v>
      </c>
      <c r="H13" s="72">
        <v>4856.66</v>
      </c>
      <c r="I13" s="72">
        <v>3271163.3000000003</v>
      </c>
      <c r="J13" s="72">
        <v>0</v>
      </c>
      <c r="K13" s="72">
        <v>256344.19</v>
      </c>
      <c r="L13" s="72">
        <v>115406.51</v>
      </c>
      <c r="M13" s="72">
        <v>45773.68</v>
      </c>
      <c r="N13" s="72">
        <v>17084.39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9027.380000000001</v>
      </c>
      <c r="Z13" s="72">
        <v>5389.2690000000002</v>
      </c>
      <c r="AA13" s="72">
        <v>11628.07</v>
      </c>
      <c r="AB13" s="72">
        <v>7987.25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209.97</v>
      </c>
      <c r="AJ13" s="72">
        <v>147.01</v>
      </c>
      <c r="AK13" s="72">
        <v>0</v>
      </c>
      <c r="AL13" s="72">
        <v>0</v>
      </c>
      <c r="AM13" s="73">
        <f t="shared" si="0"/>
        <v>3743648.68</v>
      </c>
      <c r="AN13" s="73">
        <f t="shared" si="1"/>
        <v>150871.08900000001</v>
      </c>
      <c r="AP13" s="22"/>
    </row>
    <row r="14" spans="1:42" ht="24.95" customHeight="1" x14ac:dyDescent="0.2">
      <c r="A14" s="53">
        <v>9</v>
      </c>
      <c r="B14" s="116" t="s">
        <v>84</v>
      </c>
      <c r="C14" s="72">
        <v>11516.546380567568</v>
      </c>
      <c r="D14" s="72">
        <v>0</v>
      </c>
      <c r="E14" s="72">
        <v>9259.8952000000063</v>
      </c>
      <c r="F14" s="72">
        <v>0</v>
      </c>
      <c r="G14" s="72">
        <v>63140.480599779446</v>
      </c>
      <c r="H14" s="72">
        <v>10520.541468692712</v>
      </c>
      <c r="I14" s="72">
        <v>1495075.6824155527</v>
      </c>
      <c r="J14" s="72">
        <v>0</v>
      </c>
      <c r="K14" s="72">
        <v>1078734.1688394251</v>
      </c>
      <c r="L14" s="72">
        <v>336782.08859216335</v>
      </c>
      <c r="M14" s="72">
        <v>87253.168980163347</v>
      </c>
      <c r="N14" s="72">
        <v>19704.929190841507</v>
      </c>
      <c r="O14" s="72">
        <v>0</v>
      </c>
      <c r="P14" s="72">
        <v>0</v>
      </c>
      <c r="Q14" s="72">
        <v>5392.699098000001</v>
      </c>
      <c r="R14" s="72">
        <v>2051.0848552380949</v>
      </c>
      <c r="S14" s="72">
        <v>4279.492037</v>
      </c>
      <c r="T14" s="72">
        <v>2841.9714638095234</v>
      </c>
      <c r="U14" s="72">
        <v>21058.65</v>
      </c>
      <c r="V14" s="72">
        <v>0</v>
      </c>
      <c r="W14" s="72">
        <v>0</v>
      </c>
      <c r="X14" s="72">
        <v>0</v>
      </c>
      <c r="Y14" s="72">
        <v>52313.286036073179</v>
      </c>
      <c r="Z14" s="72">
        <v>40236.951929936644</v>
      </c>
      <c r="AA14" s="72">
        <v>524162.87172678806</v>
      </c>
      <c r="AB14" s="72">
        <v>146332.9963988307</v>
      </c>
      <c r="AC14" s="72">
        <v>0</v>
      </c>
      <c r="AD14" s="72">
        <v>0</v>
      </c>
      <c r="AE14" s="72">
        <v>8187.4503819167167</v>
      </c>
      <c r="AF14" s="72">
        <v>0</v>
      </c>
      <c r="AG14" s="72">
        <v>0</v>
      </c>
      <c r="AH14" s="72">
        <v>0</v>
      </c>
      <c r="AI14" s="72">
        <v>96267.865327868843</v>
      </c>
      <c r="AJ14" s="72">
        <v>10047.908676000001</v>
      </c>
      <c r="AK14" s="72">
        <v>0</v>
      </c>
      <c r="AL14" s="72">
        <v>0</v>
      </c>
      <c r="AM14" s="73">
        <f t="shared" si="0"/>
        <v>3456642.2570231352</v>
      </c>
      <c r="AN14" s="73">
        <f t="shared" si="1"/>
        <v>568518.47257551248</v>
      </c>
      <c r="AP14" s="22"/>
    </row>
    <row r="15" spans="1:42" ht="24.95" customHeight="1" x14ac:dyDescent="0.2">
      <c r="A15" s="53">
        <v>10</v>
      </c>
      <c r="B15" s="116" t="s">
        <v>86</v>
      </c>
      <c r="C15" s="72">
        <v>27328.73</v>
      </c>
      <c r="D15" s="72">
        <v>0</v>
      </c>
      <c r="E15" s="72">
        <v>11820.57</v>
      </c>
      <c r="F15" s="72">
        <v>487.91394999359983</v>
      </c>
      <c r="G15" s="72">
        <v>43520.600000000006</v>
      </c>
      <c r="H15" s="72">
        <v>0</v>
      </c>
      <c r="I15" s="72">
        <v>470816.98</v>
      </c>
      <c r="J15" s="72">
        <v>0</v>
      </c>
      <c r="K15" s="72">
        <v>973557.46</v>
      </c>
      <c r="L15" s="72">
        <v>0</v>
      </c>
      <c r="M15" s="72">
        <v>78958.600000000006</v>
      </c>
      <c r="N15" s="72">
        <v>9206.17</v>
      </c>
      <c r="O15" s="72">
        <v>0</v>
      </c>
      <c r="P15" s="72">
        <v>0</v>
      </c>
      <c r="Q15" s="72">
        <v>0</v>
      </c>
      <c r="R15" s="72">
        <v>0</v>
      </c>
      <c r="S15" s="72">
        <v>35961.449999999997</v>
      </c>
      <c r="T15" s="72">
        <v>30356.424000000003</v>
      </c>
      <c r="U15" s="72">
        <v>25760.14</v>
      </c>
      <c r="V15" s="72">
        <v>0</v>
      </c>
      <c r="W15" s="72">
        <v>0</v>
      </c>
      <c r="X15" s="72">
        <v>0</v>
      </c>
      <c r="Y15" s="72">
        <v>57277.21</v>
      </c>
      <c r="Z15" s="72">
        <v>16313.476672499995</v>
      </c>
      <c r="AA15" s="72">
        <v>894500.63</v>
      </c>
      <c r="AB15" s="72">
        <v>329335.14332799567</v>
      </c>
      <c r="AC15" s="72">
        <v>56122.04</v>
      </c>
      <c r="AD15" s="72">
        <v>29948.389732000003</v>
      </c>
      <c r="AE15" s="72">
        <v>142231.31999999998</v>
      </c>
      <c r="AF15" s="72">
        <v>134574.87769830969</v>
      </c>
      <c r="AG15" s="72">
        <v>0</v>
      </c>
      <c r="AH15" s="72">
        <v>0</v>
      </c>
      <c r="AI15" s="72">
        <v>333028.77</v>
      </c>
      <c r="AJ15" s="72">
        <v>167775.52360000001</v>
      </c>
      <c r="AK15" s="72">
        <v>0</v>
      </c>
      <c r="AL15" s="72">
        <v>0</v>
      </c>
      <c r="AM15" s="73">
        <f t="shared" si="0"/>
        <v>3150884.4999999995</v>
      </c>
      <c r="AN15" s="73">
        <f t="shared" si="1"/>
        <v>717997.91898079892</v>
      </c>
      <c r="AP15" s="22"/>
    </row>
    <row r="16" spans="1:42" ht="24.95" customHeight="1" x14ac:dyDescent="0.2">
      <c r="A16" s="53">
        <v>11</v>
      </c>
      <c r="B16" s="116" t="s">
        <v>88</v>
      </c>
      <c r="C16" s="72">
        <v>0</v>
      </c>
      <c r="D16" s="72">
        <v>0</v>
      </c>
      <c r="E16" s="72">
        <v>0</v>
      </c>
      <c r="F16" s="72">
        <v>0</v>
      </c>
      <c r="G16" s="72">
        <v>57551.975730446466</v>
      </c>
      <c r="H16" s="72">
        <v>0</v>
      </c>
      <c r="I16" s="72">
        <v>0</v>
      </c>
      <c r="J16" s="72">
        <v>0</v>
      </c>
      <c r="K16" s="72">
        <v>1868534.5743437344</v>
      </c>
      <c r="L16" s="72">
        <v>0</v>
      </c>
      <c r="M16" s="72">
        <v>135524.93394030989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1112.4468999999954</v>
      </c>
      <c r="Z16" s="72">
        <v>709.90320000000065</v>
      </c>
      <c r="AA16" s="72">
        <v>35993.907210168538</v>
      </c>
      <c r="AB16" s="72">
        <v>21554.099999999977</v>
      </c>
      <c r="AC16" s="72">
        <v>0</v>
      </c>
      <c r="AD16" s="72">
        <v>0</v>
      </c>
      <c r="AE16" s="72">
        <v>3400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3">
        <f t="shared" si="0"/>
        <v>2102117.8381246594</v>
      </c>
      <c r="AN16" s="73">
        <f t="shared" si="1"/>
        <v>22264.003199999977</v>
      </c>
      <c r="AP16" s="22"/>
    </row>
    <row r="17" spans="1:42" ht="24.95" customHeight="1" x14ac:dyDescent="0.2">
      <c r="A17" s="53">
        <v>12</v>
      </c>
      <c r="B17" s="116" t="s">
        <v>87</v>
      </c>
      <c r="C17" s="72">
        <v>560</v>
      </c>
      <c r="D17" s="72">
        <v>0</v>
      </c>
      <c r="E17" s="72">
        <v>8012.2</v>
      </c>
      <c r="F17" s="72">
        <v>0</v>
      </c>
      <c r="G17" s="72">
        <v>31784.163253424656</v>
      </c>
      <c r="H17" s="72">
        <v>14804.8</v>
      </c>
      <c r="I17" s="72">
        <v>938776.07</v>
      </c>
      <c r="J17" s="72">
        <v>44916.959999999999</v>
      </c>
      <c r="K17" s="72">
        <v>354987</v>
      </c>
      <c r="L17" s="72">
        <v>54802.93</v>
      </c>
      <c r="M17" s="72">
        <v>90252.555573770485</v>
      </c>
      <c r="N17" s="72">
        <v>19332</v>
      </c>
      <c r="O17" s="72">
        <v>0</v>
      </c>
      <c r="P17" s="72">
        <v>0</v>
      </c>
      <c r="Q17" s="72">
        <v>0</v>
      </c>
      <c r="R17" s="72">
        <v>0</v>
      </c>
      <c r="S17" s="72">
        <v>16032.25</v>
      </c>
      <c r="T17" s="72">
        <v>16032.25</v>
      </c>
      <c r="U17" s="72">
        <v>80078.374142000001</v>
      </c>
      <c r="V17" s="72">
        <v>51780.901769999997</v>
      </c>
      <c r="W17" s="72">
        <v>0</v>
      </c>
      <c r="X17" s="72">
        <v>0</v>
      </c>
      <c r="Y17" s="72">
        <v>23693.759999999998</v>
      </c>
      <c r="Z17" s="72">
        <v>15863</v>
      </c>
      <c r="AA17" s="72">
        <v>140535.29</v>
      </c>
      <c r="AB17" s="72">
        <v>94231.77</v>
      </c>
      <c r="AC17" s="72">
        <v>0</v>
      </c>
      <c r="AD17" s="72">
        <v>0</v>
      </c>
      <c r="AE17" s="72">
        <v>37961.199999999997</v>
      </c>
      <c r="AF17" s="72">
        <v>0</v>
      </c>
      <c r="AG17" s="72">
        <v>0</v>
      </c>
      <c r="AH17" s="72">
        <v>0</v>
      </c>
      <c r="AI17" s="72">
        <v>107727.45</v>
      </c>
      <c r="AJ17" s="72">
        <v>60749.07</v>
      </c>
      <c r="AK17" s="72">
        <v>0</v>
      </c>
      <c r="AL17" s="72">
        <v>0</v>
      </c>
      <c r="AM17" s="73">
        <f t="shared" si="0"/>
        <v>1830400.3129691952</v>
      </c>
      <c r="AN17" s="73">
        <f t="shared" si="1"/>
        <v>372513.68177000002</v>
      </c>
      <c r="AP17" s="22"/>
    </row>
    <row r="18" spans="1:42" ht="24.95" customHeight="1" x14ac:dyDescent="0.2">
      <c r="A18" s="53">
        <v>13</v>
      </c>
      <c r="B18" s="116" t="s">
        <v>89</v>
      </c>
      <c r="C18" s="72">
        <v>0</v>
      </c>
      <c r="D18" s="72">
        <v>0</v>
      </c>
      <c r="E18" s="72">
        <v>0</v>
      </c>
      <c r="F18" s="72">
        <v>0</v>
      </c>
      <c r="G18" s="72">
        <v>198.84299999999999</v>
      </c>
      <c r="H18" s="72">
        <v>0</v>
      </c>
      <c r="I18" s="72">
        <v>0</v>
      </c>
      <c r="J18" s="72">
        <v>0</v>
      </c>
      <c r="K18" s="72">
        <v>1318.1990000000001</v>
      </c>
      <c r="L18" s="72">
        <v>0</v>
      </c>
      <c r="M18" s="72">
        <v>298.15300000000002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55823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3">
        <f t="shared" si="0"/>
        <v>57638.195</v>
      </c>
      <c r="AN18" s="73">
        <f t="shared" si="1"/>
        <v>0</v>
      </c>
      <c r="AP18" s="22"/>
    </row>
    <row r="19" spans="1:42" ht="24.95" customHeight="1" x14ac:dyDescent="0.2">
      <c r="A19" s="53">
        <v>14</v>
      </c>
      <c r="B19" s="117" t="s">
        <v>83</v>
      </c>
      <c r="C19" s="72">
        <v>36879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2478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4493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3">
        <f t="shared" si="0"/>
        <v>43850</v>
      </c>
      <c r="AN19" s="73">
        <f t="shared" si="1"/>
        <v>0</v>
      </c>
      <c r="AP19" s="22"/>
    </row>
    <row r="20" spans="1:42" x14ac:dyDescent="0.2">
      <c r="A20" s="55"/>
      <c r="B20" s="56" t="s">
        <v>1</v>
      </c>
      <c r="C20" s="74">
        <f t="shared" ref="C20:AN20" si="2">SUM(C6:C19)</f>
        <v>8870070.3562182896</v>
      </c>
      <c r="D20" s="74">
        <f t="shared" si="2"/>
        <v>1801516.2288362456</v>
      </c>
      <c r="E20" s="74">
        <f t="shared" si="2"/>
        <v>2669177.7856534263</v>
      </c>
      <c r="F20" s="74">
        <f t="shared" si="2"/>
        <v>1849.1992499935998</v>
      </c>
      <c r="G20" s="74">
        <f t="shared" si="2"/>
        <v>1132981.7419521301</v>
      </c>
      <c r="H20" s="74">
        <f t="shared" si="2"/>
        <v>87864.671406212699</v>
      </c>
      <c r="I20" s="74">
        <f t="shared" si="2"/>
        <v>77698139.007063016</v>
      </c>
      <c r="J20" s="74">
        <f t="shared" si="2"/>
        <v>153212.18299299999</v>
      </c>
      <c r="K20" s="74">
        <f t="shared" si="2"/>
        <v>19592296.724719476</v>
      </c>
      <c r="L20" s="74">
        <f t="shared" si="2"/>
        <v>822729.82890137483</v>
      </c>
      <c r="M20" s="74">
        <f t="shared" si="2"/>
        <v>2314360.5113542839</v>
      </c>
      <c r="N20" s="74">
        <f t="shared" si="2"/>
        <v>228179.49758531977</v>
      </c>
      <c r="O20" s="74">
        <f t="shared" si="2"/>
        <v>0</v>
      </c>
      <c r="P20" s="74">
        <f t="shared" si="2"/>
        <v>0</v>
      </c>
      <c r="Q20" s="74">
        <f t="shared" si="2"/>
        <v>102330.24429799999</v>
      </c>
      <c r="R20" s="74">
        <f t="shared" si="2"/>
        <v>95547.089375678101</v>
      </c>
      <c r="S20" s="74">
        <f t="shared" si="2"/>
        <v>56273.192037000001</v>
      </c>
      <c r="T20" s="74">
        <f t="shared" si="2"/>
        <v>49230.645463809524</v>
      </c>
      <c r="U20" s="74">
        <f t="shared" si="2"/>
        <v>312192.73414199997</v>
      </c>
      <c r="V20" s="74">
        <f t="shared" si="2"/>
        <v>77367.129208875005</v>
      </c>
      <c r="W20" s="74">
        <f t="shared" si="2"/>
        <v>0</v>
      </c>
      <c r="X20" s="74">
        <f t="shared" si="2"/>
        <v>0</v>
      </c>
      <c r="Y20" s="74">
        <f t="shared" si="2"/>
        <v>1219733.4093689965</v>
      </c>
      <c r="Z20" s="74">
        <f t="shared" si="2"/>
        <v>360827.57324340026</v>
      </c>
      <c r="AA20" s="74">
        <f t="shared" si="2"/>
        <v>10239540.304981181</v>
      </c>
      <c r="AB20" s="74">
        <f t="shared" si="2"/>
        <v>4763876.5083864667</v>
      </c>
      <c r="AC20" s="74">
        <f t="shared" si="2"/>
        <v>816833.83917945577</v>
      </c>
      <c r="AD20" s="74">
        <f t="shared" si="2"/>
        <v>736883.47608489764</v>
      </c>
      <c r="AE20" s="74">
        <f t="shared" si="2"/>
        <v>1606372.6772539166</v>
      </c>
      <c r="AF20" s="74">
        <f t="shared" si="2"/>
        <v>969617.50235390966</v>
      </c>
      <c r="AG20" s="74">
        <f t="shared" si="2"/>
        <v>4493</v>
      </c>
      <c r="AH20" s="74">
        <f t="shared" si="2"/>
        <v>0</v>
      </c>
      <c r="AI20" s="74">
        <f t="shared" si="2"/>
        <v>4025574.2372658695</v>
      </c>
      <c r="AJ20" s="74">
        <f t="shared" si="2"/>
        <v>1769957.7407829948</v>
      </c>
      <c r="AK20" s="74">
        <f t="shared" si="2"/>
        <v>0</v>
      </c>
      <c r="AL20" s="74">
        <f t="shared" si="2"/>
        <v>0</v>
      </c>
      <c r="AM20" s="74">
        <f t="shared" si="2"/>
        <v>130660369.76548703</v>
      </c>
      <c r="AN20" s="74">
        <f t="shared" si="2"/>
        <v>11918659.273872182</v>
      </c>
    </row>
    <row r="21" spans="1:42" x14ac:dyDescent="0.2">
      <c r="A21" s="80"/>
      <c r="B21" s="81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</row>
    <row r="22" spans="1:42" s="27" customFormat="1" ht="12.75" customHeight="1" x14ac:dyDescent="0.2"/>
    <row r="23" spans="1:42" ht="13.5" x14ac:dyDescent="0.2">
      <c r="B23" s="29" t="s">
        <v>15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</row>
    <row r="24" spans="1:42" ht="12.75" customHeight="1" x14ac:dyDescent="0.2">
      <c r="B24" s="106" t="s">
        <v>62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AM24" s="28"/>
      <c r="AN24" s="28"/>
    </row>
    <row r="25" spans="1:42" ht="17.25" customHeight="1" x14ac:dyDescent="0.2"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1"/>
      <c r="P25" s="11"/>
      <c r="Q25" s="28"/>
      <c r="R25" s="28"/>
      <c r="AN25" s="28"/>
    </row>
    <row r="26" spans="1:42" ht="12.75" customHeight="1" x14ac:dyDescent="0.2">
      <c r="O26" s="11"/>
      <c r="P26" s="11"/>
    </row>
    <row r="28" spans="1:42" x14ac:dyDescent="0.2"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</row>
  </sheetData>
  <sortState ref="B6:AN19">
    <sortCondition descending="1" ref="AM6:AM19"/>
  </sortState>
  <mergeCells count="22">
    <mergeCell ref="B24:N25"/>
    <mergeCell ref="I4:J4"/>
    <mergeCell ref="K4:L4"/>
    <mergeCell ref="M4:N4"/>
    <mergeCell ref="O4:P4"/>
    <mergeCell ref="Q4:R4"/>
    <mergeCell ref="U4:V4"/>
    <mergeCell ref="W4:X4"/>
    <mergeCell ref="AG4:AH4"/>
    <mergeCell ref="AK4:AL4"/>
    <mergeCell ref="AI4:AJ4"/>
    <mergeCell ref="S4:T4"/>
    <mergeCell ref="AM4:AN4"/>
    <mergeCell ref="Y4:Z4"/>
    <mergeCell ref="AA4:AB4"/>
    <mergeCell ref="AC4:AD4"/>
    <mergeCell ref="AE4:AF4"/>
    <mergeCell ref="A4:A5"/>
    <mergeCell ref="B4:B5"/>
    <mergeCell ref="C4:D4"/>
    <mergeCell ref="E4:F4"/>
    <mergeCell ref="G4:H4"/>
  </mergeCells>
  <phoneticPr fontId="3" type="noConversion"/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U30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B7" sqref="B7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7" width="16" style="25" customWidth="1"/>
    <col min="8" max="10" width="12.7109375" style="25" customWidth="1" outlineLevel="1"/>
    <col min="11" max="11" width="15.140625" style="25" customWidth="1"/>
    <col min="12" max="12" width="12.7109375" style="25" customWidth="1"/>
    <col min="13" max="15" width="12.7109375" style="25" customWidth="1" outlineLevel="1"/>
    <col min="16" max="16" width="15.140625" style="25" customWidth="1"/>
    <col min="17" max="17" width="12.7109375" style="25" customWidth="1"/>
    <col min="18" max="20" width="12.7109375" style="25" customWidth="1" outlineLevel="1"/>
    <col min="21" max="21" width="15.140625" style="25" customWidth="1"/>
    <col min="22" max="22" width="12.7109375" style="25" customWidth="1"/>
    <col min="23" max="25" width="12.7109375" style="25" customWidth="1" outlineLevel="1"/>
    <col min="26" max="26" width="15.140625" style="25" customWidth="1"/>
    <col min="27" max="27" width="12.7109375" style="25" customWidth="1"/>
    <col min="28" max="30" width="12.7109375" style="25" customWidth="1" outlineLevel="1"/>
    <col min="31" max="31" width="15.140625" style="25" customWidth="1"/>
    <col min="32" max="32" width="12.7109375" style="25" customWidth="1"/>
    <col min="33" max="35" width="12.7109375" style="25" customWidth="1" outlineLevel="1"/>
    <col min="36" max="36" width="15.140625" style="25" customWidth="1"/>
    <col min="37" max="37" width="12.7109375" style="25" customWidth="1"/>
    <col min="38" max="40" width="12.7109375" style="25" customWidth="1" outlineLevel="1"/>
    <col min="41" max="41" width="15.140625" style="25" customWidth="1"/>
    <col min="42" max="42" width="12.7109375" style="25" customWidth="1"/>
    <col min="43" max="45" width="12.7109375" style="25" customWidth="1" outlineLevel="1"/>
    <col min="46" max="46" width="15.140625" style="25" customWidth="1"/>
    <col min="47" max="47" width="12.7109375" style="25" customWidth="1"/>
    <col min="48" max="50" width="12.7109375" style="25" customWidth="1" outlineLevel="1"/>
    <col min="51" max="51" width="15.140625" style="25" customWidth="1"/>
    <col min="52" max="52" width="12.7109375" style="25" customWidth="1"/>
    <col min="53" max="55" width="12.7109375" style="25" customWidth="1" outlineLevel="1"/>
    <col min="56" max="56" width="15.140625" style="25" customWidth="1"/>
    <col min="57" max="57" width="12.7109375" style="25" customWidth="1"/>
    <col min="58" max="60" width="12.7109375" style="25" customWidth="1" outlineLevel="1"/>
    <col min="61" max="61" width="15.140625" style="25" customWidth="1"/>
    <col min="62" max="62" width="12.7109375" style="25" customWidth="1"/>
    <col min="63" max="65" width="12.7109375" style="25" customWidth="1" outlineLevel="1"/>
    <col min="66" max="66" width="15.140625" style="25" customWidth="1"/>
    <col min="67" max="67" width="12.7109375" style="25" customWidth="1"/>
    <col min="68" max="70" width="12.7109375" style="25" customWidth="1" outlineLevel="1"/>
    <col min="71" max="71" width="15.140625" style="25" customWidth="1"/>
    <col min="72" max="72" width="12.7109375" style="25" customWidth="1"/>
    <col min="73" max="75" width="12.7109375" style="25" customWidth="1" outlineLevel="1"/>
    <col min="76" max="76" width="15.140625" style="25" customWidth="1"/>
    <col min="77" max="77" width="12.7109375" style="25" customWidth="1"/>
    <col min="78" max="80" width="12.7109375" style="25" customWidth="1" outlineLevel="1"/>
    <col min="81" max="81" width="15.140625" style="25" customWidth="1"/>
    <col min="82" max="82" width="12.7109375" style="25" customWidth="1"/>
    <col min="83" max="85" width="12.7109375" style="25" customWidth="1" outlineLevel="1"/>
    <col min="86" max="86" width="15.140625" style="25" customWidth="1"/>
    <col min="87" max="87" width="12.7109375" style="25" customWidth="1"/>
    <col min="88" max="90" width="12.7109375" style="25" customWidth="1" outlineLevel="1"/>
    <col min="91" max="91" width="15.140625" style="25" customWidth="1"/>
    <col min="92" max="92" width="12.7109375" style="25" customWidth="1"/>
    <col min="93" max="95" width="12.7109375" style="25" customWidth="1" outlineLevel="1"/>
    <col min="96" max="96" width="15.140625" style="25" customWidth="1"/>
    <col min="97" max="97" width="12.7109375" style="25" customWidth="1"/>
    <col min="98" max="16384" width="9.140625" style="25"/>
  </cols>
  <sheetData>
    <row r="1" spans="1:99" s="20" customFormat="1" ht="28.5" customHeight="1" x14ac:dyDescent="0.2">
      <c r="A1" s="15" t="s">
        <v>63</v>
      </c>
      <c r="B1" s="14"/>
      <c r="C1" s="14"/>
      <c r="D1" s="14"/>
      <c r="E1" s="14"/>
      <c r="F1" s="14"/>
      <c r="G1" s="19"/>
    </row>
    <row r="2" spans="1:99" s="20" customFormat="1" ht="18" customHeight="1" x14ac:dyDescent="0.2">
      <c r="A2" s="21" t="s">
        <v>39</v>
      </c>
      <c r="B2" s="14"/>
      <c r="C2" s="14"/>
      <c r="D2" s="14"/>
      <c r="E2" s="14"/>
      <c r="F2" s="14"/>
      <c r="G2" s="19"/>
    </row>
    <row r="3" spans="1:99" s="22" customFormat="1" ht="18" customHeight="1" x14ac:dyDescent="0.2">
      <c r="A3" s="6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99" s="22" customFormat="1" ht="89.25" customHeight="1" x14ac:dyDescent="0.2">
      <c r="A4" s="98" t="s">
        <v>0</v>
      </c>
      <c r="B4" s="98" t="s">
        <v>2</v>
      </c>
      <c r="C4" s="95" t="s">
        <v>3</v>
      </c>
      <c r="D4" s="96"/>
      <c r="E4" s="96"/>
      <c r="F4" s="96"/>
      <c r="G4" s="97"/>
      <c r="H4" s="95" t="s">
        <v>27</v>
      </c>
      <c r="I4" s="96"/>
      <c r="J4" s="96"/>
      <c r="K4" s="96"/>
      <c r="L4" s="97"/>
      <c r="M4" s="95" t="s">
        <v>34</v>
      </c>
      <c r="N4" s="96"/>
      <c r="O4" s="96"/>
      <c r="P4" s="96"/>
      <c r="Q4" s="97"/>
      <c r="R4" s="95" t="s">
        <v>6</v>
      </c>
      <c r="S4" s="96"/>
      <c r="T4" s="96"/>
      <c r="U4" s="96"/>
      <c r="V4" s="97"/>
      <c r="W4" s="95" t="s">
        <v>35</v>
      </c>
      <c r="X4" s="96"/>
      <c r="Y4" s="96"/>
      <c r="Z4" s="96"/>
      <c r="AA4" s="97"/>
      <c r="AB4" s="95" t="s">
        <v>7</v>
      </c>
      <c r="AC4" s="96"/>
      <c r="AD4" s="96"/>
      <c r="AE4" s="96"/>
      <c r="AF4" s="97"/>
      <c r="AG4" s="95" t="s">
        <v>8</v>
      </c>
      <c r="AH4" s="96"/>
      <c r="AI4" s="96"/>
      <c r="AJ4" s="96"/>
      <c r="AK4" s="97"/>
      <c r="AL4" s="95" t="s">
        <v>28</v>
      </c>
      <c r="AM4" s="96"/>
      <c r="AN4" s="96"/>
      <c r="AO4" s="96"/>
      <c r="AP4" s="97"/>
      <c r="AQ4" s="95" t="s">
        <v>38</v>
      </c>
      <c r="AR4" s="96"/>
      <c r="AS4" s="96"/>
      <c r="AT4" s="96"/>
      <c r="AU4" s="97"/>
      <c r="AV4" s="95" t="s">
        <v>29</v>
      </c>
      <c r="AW4" s="96"/>
      <c r="AX4" s="96"/>
      <c r="AY4" s="96"/>
      <c r="AZ4" s="97"/>
      <c r="BA4" s="95" t="s">
        <v>30</v>
      </c>
      <c r="BB4" s="96"/>
      <c r="BC4" s="96"/>
      <c r="BD4" s="96"/>
      <c r="BE4" s="97"/>
      <c r="BF4" s="95" t="s">
        <v>9</v>
      </c>
      <c r="BG4" s="96"/>
      <c r="BH4" s="96"/>
      <c r="BI4" s="96"/>
      <c r="BJ4" s="97"/>
      <c r="BK4" s="95" t="s">
        <v>33</v>
      </c>
      <c r="BL4" s="96"/>
      <c r="BM4" s="96"/>
      <c r="BN4" s="96"/>
      <c r="BO4" s="97"/>
      <c r="BP4" s="95" t="s">
        <v>10</v>
      </c>
      <c r="BQ4" s="96"/>
      <c r="BR4" s="96"/>
      <c r="BS4" s="96"/>
      <c r="BT4" s="97"/>
      <c r="BU4" s="95" t="s">
        <v>11</v>
      </c>
      <c r="BV4" s="96"/>
      <c r="BW4" s="96"/>
      <c r="BX4" s="96"/>
      <c r="BY4" s="97"/>
      <c r="BZ4" s="95" t="s">
        <v>12</v>
      </c>
      <c r="CA4" s="96"/>
      <c r="CB4" s="96"/>
      <c r="CC4" s="96"/>
      <c r="CD4" s="97"/>
      <c r="CE4" s="95" t="s">
        <v>32</v>
      </c>
      <c r="CF4" s="96"/>
      <c r="CG4" s="96"/>
      <c r="CH4" s="96"/>
      <c r="CI4" s="97"/>
      <c r="CJ4" s="95" t="s">
        <v>13</v>
      </c>
      <c r="CK4" s="96"/>
      <c r="CL4" s="96"/>
      <c r="CM4" s="96"/>
      <c r="CN4" s="97"/>
      <c r="CO4" s="95" t="s">
        <v>14</v>
      </c>
      <c r="CP4" s="96"/>
      <c r="CQ4" s="96"/>
      <c r="CR4" s="96"/>
      <c r="CS4" s="97"/>
    </row>
    <row r="5" spans="1:99" s="22" customFormat="1" ht="42" customHeight="1" x14ac:dyDescent="0.2">
      <c r="A5" s="99"/>
      <c r="B5" s="99"/>
      <c r="C5" s="101" t="s">
        <v>4</v>
      </c>
      <c r="D5" s="102"/>
      <c r="E5" s="102"/>
      <c r="F5" s="103"/>
      <c r="G5" s="68" t="s">
        <v>5</v>
      </c>
      <c r="H5" s="101" t="s">
        <v>4</v>
      </c>
      <c r="I5" s="102"/>
      <c r="J5" s="102"/>
      <c r="K5" s="103"/>
      <c r="L5" s="68" t="s">
        <v>5</v>
      </c>
      <c r="M5" s="101" t="s">
        <v>4</v>
      </c>
      <c r="N5" s="102"/>
      <c r="O5" s="102"/>
      <c r="P5" s="103"/>
      <c r="Q5" s="68" t="s">
        <v>5</v>
      </c>
      <c r="R5" s="101" t="s">
        <v>4</v>
      </c>
      <c r="S5" s="102"/>
      <c r="T5" s="102"/>
      <c r="U5" s="103"/>
      <c r="V5" s="68" t="s">
        <v>5</v>
      </c>
      <c r="W5" s="101" t="s">
        <v>4</v>
      </c>
      <c r="X5" s="102"/>
      <c r="Y5" s="102"/>
      <c r="Z5" s="103"/>
      <c r="AA5" s="68" t="s">
        <v>5</v>
      </c>
      <c r="AB5" s="101" t="s">
        <v>4</v>
      </c>
      <c r="AC5" s="102"/>
      <c r="AD5" s="102"/>
      <c r="AE5" s="103"/>
      <c r="AF5" s="68" t="s">
        <v>5</v>
      </c>
      <c r="AG5" s="101" t="s">
        <v>4</v>
      </c>
      <c r="AH5" s="102"/>
      <c r="AI5" s="102"/>
      <c r="AJ5" s="103"/>
      <c r="AK5" s="68" t="s">
        <v>5</v>
      </c>
      <c r="AL5" s="101" t="s">
        <v>4</v>
      </c>
      <c r="AM5" s="102"/>
      <c r="AN5" s="102"/>
      <c r="AO5" s="103"/>
      <c r="AP5" s="68" t="s">
        <v>5</v>
      </c>
      <c r="AQ5" s="101" t="s">
        <v>4</v>
      </c>
      <c r="AR5" s="102"/>
      <c r="AS5" s="102"/>
      <c r="AT5" s="103"/>
      <c r="AU5" s="68" t="s">
        <v>5</v>
      </c>
      <c r="AV5" s="101" t="s">
        <v>4</v>
      </c>
      <c r="AW5" s="102"/>
      <c r="AX5" s="102"/>
      <c r="AY5" s="103"/>
      <c r="AZ5" s="68" t="s">
        <v>5</v>
      </c>
      <c r="BA5" s="101" t="s">
        <v>4</v>
      </c>
      <c r="BB5" s="102"/>
      <c r="BC5" s="102"/>
      <c r="BD5" s="103"/>
      <c r="BE5" s="68" t="s">
        <v>5</v>
      </c>
      <c r="BF5" s="101" t="s">
        <v>4</v>
      </c>
      <c r="BG5" s="102"/>
      <c r="BH5" s="102"/>
      <c r="BI5" s="103"/>
      <c r="BJ5" s="68" t="s">
        <v>5</v>
      </c>
      <c r="BK5" s="101" t="s">
        <v>4</v>
      </c>
      <c r="BL5" s="102"/>
      <c r="BM5" s="102"/>
      <c r="BN5" s="103"/>
      <c r="BO5" s="68" t="s">
        <v>5</v>
      </c>
      <c r="BP5" s="101" t="s">
        <v>4</v>
      </c>
      <c r="BQ5" s="102"/>
      <c r="BR5" s="102"/>
      <c r="BS5" s="103"/>
      <c r="BT5" s="68" t="s">
        <v>5</v>
      </c>
      <c r="BU5" s="101" t="s">
        <v>4</v>
      </c>
      <c r="BV5" s="102"/>
      <c r="BW5" s="102"/>
      <c r="BX5" s="103"/>
      <c r="BY5" s="68" t="s">
        <v>5</v>
      </c>
      <c r="BZ5" s="101" t="s">
        <v>4</v>
      </c>
      <c r="CA5" s="102"/>
      <c r="CB5" s="102"/>
      <c r="CC5" s="103"/>
      <c r="CD5" s="68" t="s">
        <v>5</v>
      </c>
      <c r="CE5" s="101" t="s">
        <v>4</v>
      </c>
      <c r="CF5" s="102"/>
      <c r="CG5" s="102"/>
      <c r="CH5" s="103"/>
      <c r="CI5" s="68" t="s">
        <v>5</v>
      </c>
      <c r="CJ5" s="101" t="s">
        <v>4</v>
      </c>
      <c r="CK5" s="102"/>
      <c r="CL5" s="102"/>
      <c r="CM5" s="103"/>
      <c r="CN5" s="68" t="s">
        <v>5</v>
      </c>
      <c r="CO5" s="101" t="s">
        <v>4</v>
      </c>
      <c r="CP5" s="102"/>
      <c r="CQ5" s="102"/>
      <c r="CR5" s="103"/>
      <c r="CS5" s="68" t="s">
        <v>5</v>
      </c>
    </row>
    <row r="6" spans="1:99" s="70" customFormat="1" ht="51.75" customHeight="1" x14ac:dyDescent="0.2">
      <c r="A6" s="100"/>
      <c r="B6" s="100"/>
      <c r="C6" s="71" t="s">
        <v>51</v>
      </c>
      <c r="D6" s="71" t="s">
        <v>52</v>
      </c>
      <c r="E6" s="71" t="s">
        <v>53</v>
      </c>
      <c r="F6" s="71" t="s">
        <v>14</v>
      </c>
      <c r="G6" s="71" t="s">
        <v>14</v>
      </c>
      <c r="H6" s="71" t="s">
        <v>51</v>
      </c>
      <c r="I6" s="71" t="s">
        <v>52</v>
      </c>
      <c r="J6" s="71" t="s">
        <v>53</v>
      </c>
      <c r="K6" s="71" t="s">
        <v>14</v>
      </c>
      <c r="L6" s="71" t="s">
        <v>14</v>
      </c>
      <c r="M6" s="71" t="s">
        <v>51</v>
      </c>
      <c r="N6" s="71" t="s">
        <v>52</v>
      </c>
      <c r="O6" s="71" t="s">
        <v>53</v>
      </c>
      <c r="P6" s="71" t="s">
        <v>14</v>
      </c>
      <c r="Q6" s="71" t="s">
        <v>14</v>
      </c>
      <c r="R6" s="71" t="s">
        <v>51</v>
      </c>
      <c r="S6" s="71" t="s">
        <v>52</v>
      </c>
      <c r="T6" s="71" t="s">
        <v>53</v>
      </c>
      <c r="U6" s="71" t="s">
        <v>14</v>
      </c>
      <c r="V6" s="71" t="s">
        <v>14</v>
      </c>
      <c r="W6" s="71" t="s">
        <v>51</v>
      </c>
      <c r="X6" s="71" t="s">
        <v>52</v>
      </c>
      <c r="Y6" s="71" t="s">
        <v>53</v>
      </c>
      <c r="Z6" s="71" t="s">
        <v>14</v>
      </c>
      <c r="AA6" s="71" t="s">
        <v>14</v>
      </c>
      <c r="AB6" s="71" t="s">
        <v>51</v>
      </c>
      <c r="AC6" s="71" t="s">
        <v>52</v>
      </c>
      <c r="AD6" s="71" t="s">
        <v>53</v>
      </c>
      <c r="AE6" s="71" t="s">
        <v>14</v>
      </c>
      <c r="AF6" s="71" t="s">
        <v>14</v>
      </c>
      <c r="AG6" s="71" t="s">
        <v>51</v>
      </c>
      <c r="AH6" s="71" t="s">
        <v>52</v>
      </c>
      <c r="AI6" s="71" t="s">
        <v>53</v>
      </c>
      <c r="AJ6" s="71" t="s">
        <v>14</v>
      </c>
      <c r="AK6" s="71" t="s">
        <v>14</v>
      </c>
      <c r="AL6" s="71" t="s">
        <v>51</v>
      </c>
      <c r="AM6" s="71" t="s">
        <v>52</v>
      </c>
      <c r="AN6" s="71" t="s">
        <v>53</v>
      </c>
      <c r="AO6" s="71" t="s">
        <v>14</v>
      </c>
      <c r="AP6" s="71" t="s">
        <v>14</v>
      </c>
      <c r="AQ6" s="71" t="s">
        <v>51</v>
      </c>
      <c r="AR6" s="71" t="s">
        <v>52</v>
      </c>
      <c r="AS6" s="71" t="s">
        <v>53</v>
      </c>
      <c r="AT6" s="71" t="s">
        <v>14</v>
      </c>
      <c r="AU6" s="71" t="s">
        <v>14</v>
      </c>
      <c r="AV6" s="71" t="s">
        <v>51</v>
      </c>
      <c r="AW6" s="71" t="s">
        <v>52</v>
      </c>
      <c r="AX6" s="71" t="s">
        <v>53</v>
      </c>
      <c r="AY6" s="71" t="s">
        <v>14</v>
      </c>
      <c r="AZ6" s="71" t="s">
        <v>14</v>
      </c>
      <c r="BA6" s="71" t="s">
        <v>51</v>
      </c>
      <c r="BB6" s="71" t="s">
        <v>52</v>
      </c>
      <c r="BC6" s="71" t="s">
        <v>53</v>
      </c>
      <c r="BD6" s="71" t="s">
        <v>14</v>
      </c>
      <c r="BE6" s="71" t="s">
        <v>14</v>
      </c>
      <c r="BF6" s="71" t="s">
        <v>51</v>
      </c>
      <c r="BG6" s="71" t="s">
        <v>52</v>
      </c>
      <c r="BH6" s="71" t="s">
        <v>53</v>
      </c>
      <c r="BI6" s="71" t="s">
        <v>14</v>
      </c>
      <c r="BJ6" s="71" t="s">
        <v>14</v>
      </c>
      <c r="BK6" s="71" t="s">
        <v>51</v>
      </c>
      <c r="BL6" s="71" t="s">
        <v>52</v>
      </c>
      <c r="BM6" s="71" t="s">
        <v>53</v>
      </c>
      <c r="BN6" s="71" t="s">
        <v>14</v>
      </c>
      <c r="BO6" s="71" t="s">
        <v>14</v>
      </c>
      <c r="BP6" s="71" t="s">
        <v>51</v>
      </c>
      <c r="BQ6" s="71" t="s">
        <v>52</v>
      </c>
      <c r="BR6" s="71" t="s">
        <v>53</v>
      </c>
      <c r="BS6" s="71" t="s">
        <v>14</v>
      </c>
      <c r="BT6" s="71" t="s">
        <v>14</v>
      </c>
      <c r="BU6" s="71" t="s">
        <v>51</v>
      </c>
      <c r="BV6" s="71" t="s">
        <v>52</v>
      </c>
      <c r="BW6" s="71" t="s">
        <v>53</v>
      </c>
      <c r="BX6" s="71" t="s">
        <v>14</v>
      </c>
      <c r="BY6" s="71" t="s">
        <v>14</v>
      </c>
      <c r="BZ6" s="71" t="s">
        <v>51</v>
      </c>
      <c r="CA6" s="71" t="s">
        <v>52</v>
      </c>
      <c r="CB6" s="71" t="s">
        <v>53</v>
      </c>
      <c r="CC6" s="71" t="s">
        <v>14</v>
      </c>
      <c r="CD6" s="71" t="s">
        <v>14</v>
      </c>
      <c r="CE6" s="71" t="s">
        <v>51</v>
      </c>
      <c r="CF6" s="71" t="s">
        <v>52</v>
      </c>
      <c r="CG6" s="71" t="s">
        <v>53</v>
      </c>
      <c r="CH6" s="71" t="s">
        <v>14</v>
      </c>
      <c r="CI6" s="71" t="s">
        <v>14</v>
      </c>
      <c r="CJ6" s="71" t="s">
        <v>51</v>
      </c>
      <c r="CK6" s="71" t="s">
        <v>52</v>
      </c>
      <c r="CL6" s="71" t="s">
        <v>53</v>
      </c>
      <c r="CM6" s="71" t="s">
        <v>14</v>
      </c>
      <c r="CN6" s="71" t="s">
        <v>14</v>
      </c>
      <c r="CO6" s="71" t="s">
        <v>51</v>
      </c>
      <c r="CP6" s="71" t="s">
        <v>52</v>
      </c>
      <c r="CQ6" s="71" t="s">
        <v>53</v>
      </c>
      <c r="CR6" s="71" t="s">
        <v>14</v>
      </c>
      <c r="CS6" s="71" t="s">
        <v>14</v>
      </c>
    </row>
    <row r="7" spans="1:99" s="22" customFormat="1" ht="24.95" customHeight="1" x14ac:dyDescent="0.2">
      <c r="A7" s="53">
        <v>1</v>
      </c>
      <c r="B7" s="116" t="s">
        <v>48</v>
      </c>
      <c r="C7" s="72">
        <v>85446.585858000137</v>
      </c>
      <c r="D7" s="72">
        <v>7427.859837</v>
      </c>
      <c r="E7" s="72">
        <v>1542161.0172879973</v>
      </c>
      <c r="F7" s="72">
        <v>1635035.4629829975</v>
      </c>
      <c r="G7" s="72">
        <v>0</v>
      </c>
      <c r="H7" s="72">
        <v>0</v>
      </c>
      <c r="I7" s="72">
        <v>409941.38947801641</v>
      </c>
      <c r="J7" s="72">
        <v>0</v>
      </c>
      <c r="K7" s="72">
        <v>409941.38947801641</v>
      </c>
      <c r="L7" s="72">
        <v>0</v>
      </c>
      <c r="M7" s="72">
        <v>34482.910817999917</v>
      </c>
      <c r="N7" s="72">
        <v>974.40631099999905</v>
      </c>
      <c r="O7" s="72">
        <v>24572.898079000046</v>
      </c>
      <c r="P7" s="72">
        <v>60030.215207999965</v>
      </c>
      <c r="Q7" s="72">
        <v>0</v>
      </c>
      <c r="R7" s="72">
        <v>9148867.3472001292</v>
      </c>
      <c r="S7" s="72">
        <v>1451052.9997070055</v>
      </c>
      <c r="T7" s="72">
        <v>17735872.88971106</v>
      </c>
      <c r="U7" s="72">
        <v>28335793.236618195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0</v>
      </c>
      <c r="AB7" s="72">
        <v>0</v>
      </c>
      <c r="AC7" s="72">
        <v>0</v>
      </c>
      <c r="AD7" s="72">
        <v>0</v>
      </c>
      <c r="AE7" s="72">
        <v>0</v>
      </c>
      <c r="AF7" s="72">
        <v>0</v>
      </c>
      <c r="AG7" s="72">
        <v>0</v>
      </c>
      <c r="AH7" s="72">
        <v>0</v>
      </c>
      <c r="AI7" s="72">
        <v>0</v>
      </c>
      <c r="AJ7" s="72">
        <v>0</v>
      </c>
      <c r="AK7" s="72">
        <v>0</v>
      </c>
      <c r="AL7" s="72">
        <v>0</v>
      </c>
      <c r="AM7" s="72">
        <v>0</v>
      </c>
      <c r="AN7" s="72">
        <v>0</v>
      </c>
      <c r="AO7" s="72">
        <v>0</v>
      </c>
      <c r="AP7" s="72">
        <v>0</v>
      </c>
      <c r="AQ7" s="72">
        <v>0</v>
      </c>
      <c r="AR7" s="72">
        <v>0</v>
      </c>
      <c r="AS7" s="72">
        <v>0</v>
      </c>
      <c r="AT7" s="72">
        <v>0</v>
      </c>
      <c r="AU7" s="72">
        <v>0</v>
      </c>
      <c r="AV7" s="72">
        <v>0</v>
      </c>
      <c r="AW7" s="72">
        <v>0</v>
      </c>
      <c r="AX7" s="72">
        <v>0</v>
      </c>
      <c r="AY7" s="72">
        <v>0</v>
      </c>
      <c r="AZ7" s="72">
        <v>0</v>
      </c>
      <c r="BA7" s="72">
        <v>0</v>
      </c>
      <c r="BB7" s="72">
        <v>0</v>
      </c>
      <c r="BC7" s="72">
        <v>0</v>
      </c>
      <c r="BD7" s="72">
        <v>0</v>
      </c>
      <c r="BE7" s="72">
        <v>0</v>
      </c>
      <c r="BF7" s="72">
        <v>0</v>
      </c>
      <c r="BG7" s="72">
        <v>0</v>
      </c>
      <c r="BH7" s="72">
        <v>0</v>
      </c>
      <c r="BI7" s="72">
        <v>0</v>
      </c>
      <c r="BJ7" s="72">
        <v>0</v>
      </c>
      <c r="BK7" s="72">
        <v>0</v>
      </c>
      <c r="BL7" s="72">
        <v>0</v>
      </c>
      <c r="BM7" s="72">
        <v>0</v>
      </c>
      <c r="BN7" s="72">
        <v>0</v>
      </c>
      <c r="BO7" s="72">
        <v>0</v>
      </c>
      <c r="BP7" s="72">
        <v>0</v>
      </c>
      <c r="BQ7" s="72">
        <v>0</v>
      </c>
      <c r="BR7" s="72">
        <v>0</v>
      </c>
      <c r="BS7" s="72">
        <v>0</v>
      </c>
      <c r="BT7" s="72">
        <v>0</v>
      </c>
      <c r="BU7" s="72">
        <v>0</v>
      </c>
      <c r="BV7" s="72">
        <v>0</v>
      </c>
      <c r="BW7" s="72">
        <v>0</v>
      </c>
      <c r="BX7" s="72">
        <v>0</v>
      </c>
      <c r="BY7" s="72">
        <v>0</v>
      </c>
      <c r="BZ7" s="72">
        <v>0</v>
      </c>
      <c r="CA7" s="72">
        <v>0</v>
      </c>
      <c r="CB7" s="72">
        <v>0</v>
      </c>
      <c r="CC7" s="72">
        <v>0</v>
      </c>
      <c r="CD7" s="72">
        <v>0</v>
      </c>
      <c r="CE7" s="72">
        <v>0</v>
      </c>
      <c r="CF7" s="72">
        <v>0</v>
      </c>
      <c r="CG7" s="72">
        <v>0</v>
      </c>
      <c r="CH7" s="72">
        <v>0</v>
      </c>
      <c r="CI7" s="72">
        <v>0</v>
      </c>
      <c r="CJ7" s="72">
        <v>0</v>
      </c>
      <c r="CK7" s="72">
        <v>0</v>
      </c>
      <c r="CL7" s="72">
        <v>0</v>
      </c>
      <c r="CM7" s="72">
        <v>0</v>
      </c>
      <c r="CN7" s="72">
        <v>0</v>
      </c>
      <c r="CO7" s="72">
        <f t="shared" ref="CO7:CO20" si="0">C7+H7+M7+R7+W7+AB7+AG7+AL7+AQ7+AV7+BA7+BF7+BK7+BP7+BU7+BZ7+CE7+CJ7</f>
        <v>9268796.843876129</v>
      </c>
      <c r="CP7" s="72">
        <f t="shared" ref="CP7:CP20" si="1">D7+I7+N7+S7+X7+AC7+AH7+AM7+AR7+AW7+BB7+BG7+BL7+BQ7+BV7+CA7+CF7+CK7</f>
        <v>1869396.6553330219</v>
      </c>
      <c r="CQ7" s="72">
        <f t="shared" ref="CQ7:CQ20" si="2">E7+J7+O7+T7+Y7+AD7+AI7+AN7+AS7+AX7+BC7+BH7+BM7+BR7+BW7+CB7+CG7+CL7</f>
        <v>19302606.805078056</v>
      </c>
      <c r="CR7" s="72">
        <f t="shared" ref="CR7:CR20" si="3">F7+K7+P7+U7+Z7+AE7+AJ7+AO7+AT7+AY7+BD7+BI7+BN7+BS7+BX7+CC7+CH7+CM7</f>
        <v>30440800.30428721</v>
      </c>
      <c r="CS7" s="72">
        <f t="shared" ref="CS7:CS20" si="4">G7+L7+Q7+V7+AA7+AF7+AK7+AP7+AU7+AZ7+BE7+BJ7+BO7+BT7+BY7+CD7+CI7+CN7</f>
        <v>0</v>
      </c>
    </row>
    <row r="8" spans="1:99" s="24" customFormat="1" ht="24.95" customHeight="1" x14ac:dyDescent="0.2">
      <c r="A8" s="53">
        <v>2</v>
      </c>
      <c r="B8" s="116" t="s">
        <v>79</v>
      </c>
      <c r="C8" s="72">
        <v>70331.655400000338</v>
      </c>
      <c r="D8" s="72">
        <v>0</v>
      </c>
      <c r="E8" s="72">
        <v>2328496.0087007354</v>
      </c>
      <c r="F8" s="72">
        <v>2398827.6641007359</v>
      </c>
      <c r="G8" s="72">
        <v>0</v>
      </c>
      <c r="H8" s="72">
        <v>72308.432499998671</v>
      </c>
      <c r="I8" s="72">
        <v>4899.7626000000146</v>
      </c>
      <c r="J8" s="72">
        <v>1749643.5932000026</v>
      </c>
      <c r="K8" s="72">
        <v>1826851.7883000013</v>
      </c>
      <c r="L8" s="72">
        <v>0</v>
      </c>
      <c r="M8" s="72">
        <v>61042.271799999369</v>
      </c>
      <c r="N8" s="72">
        <v>1497.4763438356624</v>
      </c>
      <c r="O8" s="72">
        <v>24874.873249180291</v>
      </c>
      <c r="P8" s="72">
        <v>87414.621393015317</v>
      </c>
      <c r="Q8" s="72">
        <v>0</v>
      </c>
      <c r="R8" s="72">
        <v>1914399.4887000215</v>
      </c>
      <c r="S8" s="72">
        <v>87129.474699999613</v>
      </c>
      <c r="T8" s="72">
        <v>17496333.837489214</v>
      </c>
      <c r="U8" s="72">
        <v>19497862.800889235</v>
      </c>
      <c r="V8" s="72">
        <v>0</v>
      </c>
      <c r="W8" s="72">
        <v>104389.28952590167</v>
      </c>
      <c r="X8" s="72">
        <v>72210.284642285638</v>
      </c>
      <c r="Y8" s="72">
        <v>976298.44616721361</v>
      </c>
      <c r="Z8" s="72">
        <v>1152898.0203354009</v>
      </c>
      <c r="AA8" s="72">
        <v>0</v>
      </c>
      <c r="AB8" s="72">
        <v>17570.006120218579</v>
      </c>
      <c r="AC8" s="72">
        <v>6643.4296475493675</v>
      </c>
      <c r="AD8" s="72">
        <v>91097.508196721305</v>
      </c>
      <c r="AE8" s="72">
        <v>115310.94396448926</v>
      </c>
      <c r="AF8" s="72">
        <v>0</v>
      </c>
      <c r="AG8" s="72">
        <v>0</v>
      </c>
      <c r="AH8" s="72">
        <v>0</v>
      </c>
      <c r="AI8" s="72">
        <v>0</v>
      </c>
      <c r="AJ8" s="72">
        <v>0</v>
      </c>
      <c r="AK8" s="72">
        <v>0</v>
      </c>
      <c r="AL8" s="72">
        <v>0</v>
      </c>
      <c r="AM8" s="72">
        <v>0</v>
      </c>
      <c r="AN8" s="72">
        <v>0</v>
      </c>
      <c r="AO8" s="72">
        <v>0</v>
      </c>
      <c r="AP8" s="72">
        <v>0</v>
      </c>
      <c r="AQ8" s="72">
        <v>0</v>
      </c>
      <c r="AR8" s="72">
        <v>0</v>
      </c>
      <c r="AS8" s="72">
        <v>0</v>
      </c>
      <c r="AT8" s="72">
        <v>0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0</v>
      </c>
      <c r="BA8" s="72">
        <v>0</v>
      </c>
      <c r="BB8" s="72">
        <v>0</v>
      </c>
      <c r="BC8" s="72">
        <v>0</v>
      </c>
      <c r="BD8" s="72">
        <v>0</v>
      </c>
      <c r="BE8" s="72">
        <v>0</v>
      </c>
      <c r="BF8" s="72">
        <v>0</v>
      </c>
      <c r="BG8" s="72">
        <v>0</v>
      </c>
      <c r="BH8" s="72">
        <v>0</v>
      </c>
      <c r="BI8" s="72">
        <v>0</v>
      </c>
      <c r="BJ8" s="72">
        <v>0</v>
      </c>
      <c r="BK8" s="72">
        <v>0</v>
      </c>
      <c r="BL8" s="72">
        <v>0</v>
      </c>
      <c r="BM8" s="72">
        <v>0</v>
      </c>
      <c r="BN8" s="72">
        <v>0</v>
      </c>
      <c r="BO8" s="72">
        <v>0</v>
      </c>
      <c r="BP8" s="72">
        <v>0</v>
      </c>
      <c r="BQ8" s="72">
        <v>0</v>
      </c>
      <c r="BR8" s="72">
        <v>0</v>
      </c>
      <c r="BS8" s="72">
        <v>0</v>
      </c>
      <c r="BT8" s="72">
        <v>0</v>
      </c>
      <c r="BU8" s="72">
        <v>0</v>
      </c>
      <c r="BV8" s="72">
        <v>0</v>
      </c>
      <c r="BW8" s="72">
        <v>0</v>
      </c>
      <c r="BX8" s="72">
        <v>0</v>
      </c>
      <c r="BY8" s="72">
        <v>0</v>
      </c>
      <c r="BZ8" s="72">
        <v>0</v>
      </c>
      <c r="CA8" s="72">
        <v>0</v>
      </c>
      <c r="CB8" s="72">
        <v>0</v>
      </c>
      <c r="CC8" s="72">
        <v>0</v>
      </c>
      <c r="CD8" s="72">
        <v>0</v>
      </c>
      <c r="CE8" s="72">
        <v>1000</v>
      </c>
      <c r="CF8" s="72">
        <v>0</v>
      </c>
      <c r="CG8" s="72">
        <v>0</v>
      </c>
      <c r="CH8" s="72">
        <v>1000</v>
      </c>
      <c r="CI8" s="72">
        <v>0</v>
      </c>
      <c r="CJ8" s="72">
        <v>0</v>
      </c>
      <c r="CK8" s="72">
        <v>0</v>
      </c>
      <c r="CL8" s="72">
        <v>0</v>
      </c>
      <c r="CM8" s="72">
        <v>0</v>
      </c>
      <c r="CN8" s="72">
        <v>0</v>
      </c>
      <c r="CO8" s="72">
        <f t="shared" si="0"/>
        <v>2241041.1440461404</v>
      </c>
      <c r="CP8" s="72">
        <f t="shared" si="1"/>
        <v>172380.42793367032</v>
      </c>
      <c r="CQ8" s="72">
        <f t="shared" si="2"/>
        <v>22666744.267003067</v>
      </c>
      <c r="CR8" s="72">
        <f t="shared" si="3"/>
        <v>25080165.83898288</v>
      </c>
      <c r="CS8" s="72">
        <f t="shared" si="4"/>
        <v>0</v>
      </c>
      <c r="CU8" s="22"/>
    </row>
    <row r="9" spans="1:99" ht="24.95" customHeight="1" x14ac:dyDescent="0.2">
      <c r="A9" s="53">
        <v>3</v>
      </c>
      <c r="B9" s="116" t="s">
        <v>80</v>
      </c>
      <c r="C9" s="72">
        <v>406519.49903499999</v>
      </c>
      <c r="D9" s="72">
        <v>1779817.2135290001</v>
      </c>
      <c r="E9" s="72">
        <v>30</v>
      </c>
      <c r="F9" s="72">
        <v>2186366.7125639999</v>
      </c>
      <c r="G9" s="72">
        <v>1543169.9921914334</v>
      </c>
      <c r="H9" s="72">
        <v>117388.68687000001</v>
      </c>
      <c r="I9" s="72">
        <v>41603.620000000003</v>
      </c>
      <c r="J9" s="72">
        <v>0</v>
      </c>
      <c r="K9" s="72">
        <v>158992.30687</v>
      </c>
      <c r="L9" s="72">
        <v>0</v>
      </c>
      <c r="M9" s="72">
        <v>115032.43072600002</v>
      </c>
      <c r="N9" s="72">
        <v>65960.050549000007</v>
      </c>
      <c r="O9" s="72">
        <v>39364.351367999996</v>
      </c>
      <c r="P9" s="72">
        <v>220356.83264300003</v>
      </c>
      <c r="Q9" s="72">
        <v>33091.003556000003</v>
      </c>
      <c r="R9" s="72">
        <v>6267124.2456820002</v>
      </c>
      <c r="S9" s="72">
        <v>1323724.40096</v>
      </c>
      <c r="T9" s="72">
        <v>1296989.57</v>
      </c>
      <c r="U9" s="72">
        <v>8887838.2166419998</v>
      </c>
      <c r="V9" s="72">
        <v>102511.89599999999</v>
      </c>
      <c r="W9" s="72">
        <v>1052701.141207</v>
      </c>
      <c r="X9" s="72">
        <v>1299139.0796700001</v>
      </c>
      <c r="Y9" s="72">
        <v>3983289.009416</v>
      </c>
      <c r="Z9" s="72">
        <v>6335129.2302930001</v>
      </c>
      <c r="AA9" s="72">
        <v>219203.03222711149</v>
      </c>
      <c r="AB9" s="72">
        <v>202506.77499400001</v>
      </c>
      <c r="AC9" s="72">
        <v>169580.09453000003</v>
      </c>
      <c r="AD9" s="72">
        <v>102142.250288</v>
      </c>
      <c r="AE9" s="72">
        <v>474229.11981200002</v>
      </c>
      <c r="AF9" s="72">
        <v>31455.381892699999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2">
        <v>0</v>
      </c>
      <c r="AN9" s="72">
        <v>0</v>
      </c>
      <c r="AO9" s="72">
        <v>0</v>
      </c>
      <c r="AP9" s="72">
        <v>0</v>
      </c>
      <c r="AQ9" s="72">
        <v>0</v>
      </c>
      <c r="AR9" s="72">
        <v>0</v>
      </c>
      <c r="AS9" s="72">
        <v>0</v>
      </c>
      <c r="AT9" s="72">
        <v>0</v>
      </c>
      <c r="AU9" s="72">
        <v>0</v>
      </c>
      <c r="AV9" s="72">
        <v>185295.57</v>
      </c>
      <c r="AW9" s="72">
        <v>0</v>
      </c>
      <c r="AX9" s="72">
        <v>0</v>
      </c>
      <c r="AY9" s="72">
        <v>185295.57</v>
      </c>
      <c r="AZ9" s="72">
        <v>25586.227438875001</v>
      </c>
      <c r="BA9" s="72">
        <v>0</v>
      </c>
      <c r="BB9" s="72">
        <v>0</v>
      </c>
      <c r="BC9" s="72">
        <v>0</v>
      </c>
      <c r="BD9" s="72">
        <v>0</v>
      </c>
      <c r="BE9" s="72">
        <v>0</v>
      </c>
      <c r="BF9" s="72">
        <v>212149.59609800001</v>
      </c>
      <c r="BG9" s="72">
        <v>4806.966109</v>
      </c>
      <c r="BH9" s="72">
        <v>0</v>
      </c>
      <c r="BI9" s="72">
        <v>216956.56220700001</v>
      </c>
      <c r="BJ9" s="72">
        <v>58788.013729683502</v>
      </c>
      <c r="BK9" s="72">
        <v>1250678.2400489999</v>
      </c>
      <c r="BL9" s="72">
        <v>847479.51667500008</v>
      </c>
      <c r="BM9" s="72">
        <v>6120</v>
      </c>
      <c r="BN9" s="72">
        <v>2104277.756724</v>
      </c>
      <c r="BO9" s="72">
        <v>1505428.1772142188</v>
      </c>
      <c r="BP9" s="72">
        <v>574169.06499999994</v>
      </c>
      <c r="BQ9" s="72">
        <v>0</v>
      </c>
      <c r="BR9" s="72">
        <v>0</v>
      </c>
      <c r="BS9" s="72">
        <v>574169.06499999994</v>
      </c>
      <c r="BT9" s="72">
        <v>574169.06499999994</v>
      </c>
      <c r="BU9" s="72">
        <v>479092.43967200001</v>
      </c>
      <c r="BV9" s="72">
        <v>0</v>
      </c>
      <c r="BW9" s="72">
        <v>0</v>
      </c>
      <c r="BX9" s="72">
        <v>479092.43967200001</v>
      </c>
      <c r="BY9" s="72">
        <v>383273.9437376</v>
      </c>
      <c r="BZ9" s="72">
        <v>0</v>
      </c>
      <c r="CA9" s="72">
        <v>0</v>
      </c>
      <c r="CB9" s="72">
        <v>0</v>
      </c>
      <c r="CC9" s="72">
        <v>0</v>
      </c>
      <c r="CD9" s="72">
        <v>0</v>
      </c>
      <c r="CE9" s="72">
        <v>464217.91824100004</v>
      </c>
      <c r="CF9" s="72">
        <v>400234.96725300007</v>
      </c>
      <c r="CG9" s="72">
        <v>481.07000000000005</v>
      </c>
      <c r="CH9" s="72">
        <v>864933.95549399999</v>
      </c>
      <c r="CI9" s="72">
        <v>278221.708231</v>
      </c>
      <c r="CJ9" s="72">
        <v>0</v>
      </c>
      <c r="CK9" s="72">
        <v>0</v>
      </c>
      <c r="CL9" s="72">
        <v>0</v>
      </c>
      <c r="CM9" s="72">
        <v>0</v>
      </c>
      <c r="CN9" s="72">
        <v>0</v>
      </c>
      <c r="CO9" s="72">
        <f t="shared" si="0"/>
        <v>11326875.607574001</v>
      </c>
      <c r="CP9" s="72">
        <f t="shared" si="1"/>
        <v>5932345.9092750009</v>
      </c>
      <c r="CQ9" s="72">
        <f t="shared" si="2"/>
        <v>5428416.2510720007</v>
      </c>
      <c r="CR9" s="72">
        <f t="shared" si="3"/>
        <v>22687637.767921001</v>
      </c>
      <c r="CS9" s="72">
        <f t="shared" si="4"/>
        <v>4754898.441218622</v>
      </c>
      <c r="CU9" s="22"/>
    </row>
    <row r="10" spans="1:99" ht="24.95" customHeight="1" x14ac:dyDescent="0.2">
      <c r="A10" s="53">
        <v>4</v>
      </c>
      <c r="B10" s="116" t="s">
        <v>47</v>
      </c>
      <c r="C10" s="72">
        <v>30697.288388491681</v>
      </c>
      <c r="D10" s="72">
        <v>1713521.2324791087</v>
      </c>
      <c r="E10" s="72">
        <v>0</v>
      </c>
      <c r="F10" s="72">
        <v>1744218.5208676003</v>
      </c>
      <c r="G10" s="72">
        <v>137390.35306100041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94055.725355999268</v>
      </c>
      <c r="N10" s="72">
        <v>95851.102020000239</v>
      </c>
      <c r="O10" s="72">
        <v>14789.471070000003</v>
      </c>
      <c r="P10" s="72">
        <v>204696.29844599951</v>
      </c>
      <c r="Q10" s="72">
        <v>11243.513247000006</v>
      </c>
      <c r="R10" s="72">
        <v>2621.7177605794082</v>
      </c>
      <c r="S10" s="72">
        <v>0</v>
      </c>
      <c r="T10" s="72">
        <v>0</v>
      </c>
      <c r="U10" s="72">
        <v>2621.7177605794082</v>
      </c>
      <c r="V10" s="72">
        <v>2621.7175989999978</v>
      </c>
      <c r="W10" s="72">
        <v>2044038.2060739903</v>
      </c>
      <c r="X10" s="72">
        <v>2327187.4839890013</v>
      </c>
      <c r="Y10" s="72">
        <v>439363.15568299987</v>
      </c>
      <c r="Z10" s="72">
        <v>4810588.845745991</v>
      </c>
      <c r="AA10" s="72">
        <v>15202.303624</v>
      </c>
      <c r="AB10" s="72">
        <v>586159.43749100005</v>
      </c>
      <c r="AC10" s="72">
        <v>252310.85684700051</v>
      </c>
      <c r="AD10" s="72">
        <v>25826.292451000005</v>
      </c>
      <c r="AE10" s="72">
        <v>864296.58678900055</v>
      </c>
      <c r="AF10" s="72">
        <v>74753.722344086025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78916.254774000001</v>
      </c>
      <c r="AM10" s="72">
        <v>0</v>
      </c>
      <c r="AN10" s="72">
        <v>0</v>
      </c>
      <c r="AO10" s="72">
        <v>78916.254774000001</v>
      </c>
      <c r="AP10" s="72">
        <v>79876.818395000009</v>
      </c>
      <c r="AQ10" s="72">
        <v>0</v>
      </c>
      <c r="AR10" s="72">
        <v>0</v>
      </c>
      <c r="AS10" s="72">
        <v>0</v>
      </c>
      <c r="AT10" s="72">
        <v>0</v>
      </c>
      <c r="AU10" s="72">
        <v>0</v>
      </c>
      <c r="AV10" s="72">
        <v>0</v>
      </c>
      <c r="AW10" s="72">
        <v>0</v>
      </c>
      <c r="AX10" s="72">
        <v>0</v>
      </c>
      <c r="AY10" s="72">
        <v>0</v>
      </c>
      <c r="AZ10" s="72">
        <v>0</v>
      </c>
      <c r="BA10" s="72">
        <v>0</v>
      </c>
      <c r="BB10" s="72">
        <v>0</v>
      </c>
      <c r="BC10" s="72">
        <v>0</v>
      </c>
      <c r="BD10" s="72">
        <v>0</v>
      </c>
      <c r="BE10" s="72">
        <v>0</v>
      </c>
      <c r="BF10" s="72">
        <v>594158.0297449996</v>
      </c>
      <c r="BG10" s="72">
        <v>6611.6442100000004</v>
      </c>
      <c r="BH10" s="72">
        <v>0</v>
      </c>
      <c r="BI10" s="72">
        <v>600769.67395499966</v>
      </c>
      <c r="BJ10" s="72">
        <v>117126.12188941937</v>
      </c>
      <c r="BK10" s="72">
        <v>2801102.2735369988</v>
      </c>
      <c r="BL10" s="72">
        <v>919243.99136999948</v>
      </c>
      <c r="BM10" s="72">
        <v>12762.703600999999</v>
      </c>
      <c r="BN10" s="72">
        <v>3733108.9685079982</v>
      </c>
      <c r="BO10" s="72">
        <v>1670313.4987599996</v>
      </c>
      <c r="BP10" s="72">
        <v>0</v>
      </c>
      <c r="BQ10" s="72">
        <v>0</v>
      </c>
      <c r="BR10" s="72">
        <v>0</v>
      </c>
      <c r="BS10" s="72">
        <v>0</v>
      </c>
      <c r="BT10" s="72">
        <v>0</v>
      </c>
      <c r="BU10" s="72">
        <v>40588.263445999983</v>
      </c>
      <c r="BV10" s="72">
        <v>222</v>
      </c>
      <c r="BW10" s="72">
        <v>0</v>
      </c>
      <c r="BX10" s="72">
        <v>40810.263445999983</v>
      </c>
      <c r="BY10" s="72">
        <v>101992.83891799999</v>
      </c>
      <c r="BZ10" s="72">
        <v>0</v>
      </c>
      <c r="CA10" s="72">
        <v>0</v>
      </c>
      <c r="CB10" s="72">
        <v>0</v>
      </c>
      <c r="CC10" s="72">
        <v>0</v>
      </c>
      <c r="CD10" s="72">
        <v>0</v>
      </c>
      <c r="CE10" s="72">
        <v>1877252.3679750003</v>
      </c>
      <c r="CF10" s="72">
        <v>87482.544267000005</v>
      </c>
      <c r="CG10" s="72">
        <v>1300</v>
      </c>
      <c r="CH10" s="72">
        <v>1966034.9122420002</v>
      </c>
      <c r="CI10" s="72">
        <v>1095823.0794284944</v>
      </c>
      <c r="CJ10" s="72">
        <v>0</v>
      </c>
      <c r="CK10" s="72">
        <v>0</v>
      </c>
      <c r="CL10" s="72">
        <v>0</v>
      </c>
      <c r="CM10" s="72">
        <v>0</v>
      </c>
      <c r="CN10" s="72">
        <v>0</v>
      </c>
      <c r="CO10" s="72">
        <f t="shared" si="0"/>
        <v>8149589.5645470601</v>
      </c>
      <c r="CP10" s="72">
        <f t="shared" si="1"/>
        <v>5402430.8551821103</v>
      </c>
      <c r="CQ10" s="72">
        <f t="shared" si="2"/>
        <v>494041.62280499993</v>
      </c>
      <c r="CR10" s="72">
        <f t="shared" si="3"/>
        <v>14046062.042534169</v>
      </c>
      <c r="CS10" s="72">
        <f t="shared" si="4"/>
        <v>3306343.9672659999</v>
      </c>
      <c r="CU10" s="22"/>
    </row>
    <row r="11" spans="1:99" ht="24.95" customHeight="1" x14ac:dyDescent="0.2">
      <c r="A11" s="53">
        <v>5</v>
      </c>
      <c r="B11" s="116" t="s">
        <v>90</v>
      </c>
      <c r="C11" s="72">
        <v>9890</v>
      </c>
      <c r="D11" s="72">
        <v>0</v>
      </c>
      <c r="E11" s="72">
        <v>0</v>
      </c>
      <c r="F11" s="72">
        <v>9890</v>
      </c>
      <c r="G11" s="72">
        <v>0</v>
      </c>
      <c r="H11" s="72">
        <v>22604.79</v>
      </c>
      <c r="I11" s="72">
        <v>25709.27</v>
      </c>
      <c r="J11" s="72">
        <v>0</v>
      </c>
      <c r="K11" s="72">
        <v>48314.06</v>
      </c>
      <c r="L11" s="72">
        <v>0</v>
      </c>
      <c r="M11" s="72">
        <v>21608.22</v>
      </c>
      <c r="N11" s="72">
        <v>4505.8</v>
      </c>
      <c r="O11" s="72">
        <v>2668.21</v>
      </c>
      <c r="P11" s="72">
        <v>28782.23</v>
      </c>
      <c r="Q11" s="72">
        <v>0</v>
      </c>
      <c r="R11" s="72">
        <v>3460595.27</v>
      </c>
      <c r="S11" s="72">
        <v>51648.75</v>
      </c>
      <c r="T11" s="72">
        <v>1182854.46</v>
      </c>
      <c r="U11" s="72">
        <v>4695098.4800000004</v>
      </c>
      <c r="V11" s="72">
        <v>0</v>
      </c>
      <c r="W11" s="72">
        <v>340840.6</v>
      </c>
      <c r="X11" s="72">
        <v>221251.64</v>
      </c>
      <c r="Y11" s="72">
        <v>247314.61000000002</v>
      </c>
      <c r="Z11" s="72">
        <v>809406.85</v>
      </c>
      <c r="AA11" s="72">
        <v>0</v>
      </c>
      <c r="AB11" s="72">
        <v>39349.83</v>
      </c>
      <c r="AC11" s="72">
        <v>37446.720000000001</v>
      </c>
      <c r="AD11" s="72">
        <v>8000</v>
      </c>
      <c r="AE11" s="72">
        <v>84796.55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2">
        <v>0</v>
      </c>
      <c r="AN11" s="72">
        <v>0</v>
      </c>
      <c r="AO11" s="72">
        <v>0</v>
      </c>
      <c r="AP11" s="72">
        <v>0</v>
      </c>
      <c r="AQ11" s="72">
        <v>0</v>
      </c>
      <c r="AR11" s="72">
        <v>0</v>
      </c>
      <c r="AS11" s="72">
        <v>0</v>
      </c>
      <c r="AT11" s="72">
        <v>0</v>
      </c>
      <c r="AU11" s="72">
        <v>0</v>
      </c>
      <c r="AV11" s="72">
        <v>0</v>
      </c>
      <c r="AW11" s="72">
        <v>0</v>
      </c>
      <c r="AX11" s="72">
        <v>0</v>
      </c>
      <c r="AY11" s="72">
        <v>0</v>
      </c>
      <c r="AZ11" s="72">
        <v>0</v>
      </c>
      <c r="BA11" s="72">
        <v>0</v>
      </c>
      <c r="BB11" s="72">
        <v>0</v>
      </c>
      <c r="BC11" s="72">
        <v>0</v>
      </c>
      <c r="BD11" s="72">
        <v>0</v>
      </c>
      <c r="BE11" s="72">
        <v>0</v>
      </c>
      <c r="BF11" s="72">
        <v>90584.91</v>
      </c>
      <c r="BG11" s="72">
        <v>148.16</v>
      </c>
      <c r="BH11" s="72">
        <v>0</v>
      </c>
      <c r="BI11" s="72">
        <v>90733.07</v>
      </c>
      <c r="BJ11" s="72">
        <v>0</v>
      </c>
      <c r="BK11" s="72">
        <v>1057828.04</v>
      </c>
      <c r="BL11" s="72">
        <v>8295.17</v>
      </c>
      <c r="BM11" s="72">
        <v>0</v>
      </c>
      <c r="BN11" s="72">
        <v>1066123.21</v>
      </c>
      <c r="BO11" s="72">
        <v>16532.202153999999</v>
      </c>
      <c r="BP11" s="72">
        <v>18710.09</v>
      </c>
      <c r="BQ11" s="72">
        <v>6416.57</v>
      </c>
      <c r="BR11" s="72">
        <v>4238.2199999999993</v>
      </c>
      <c r="BS11" s="72">
        <v>29364.879999999997</v>
      </c>
      <c r="BT11" s="72">
        <v>1461.95</v>
      </c>
      <c r="BU11" s="72">
        <v>612432.38</v>
      </c>
      <c r="BV11" s="72">
        <v>0</v>
      </c>
      <c r="BW11" s="72">
        <v>0</v>
      </c>
      <c r="BX11" s="72">
        <v>612432.38</v>
      </c>
      <c r="BY11" s="72">
        <v>347361.53</v>
      </c>
      <c r="BZ11" s="72">
        <v>0</v>
      </c>
      <c r="CA11" s="72">
        <v>0</v>
      </c>
      <c r="CB11" s="72">
        <v>0</v>
      </c>
      <c r="CC11" s="72">
        <v>0</v>
      </c>
      <c r="CD11" s="72">
        <v>0</v>
      </c>
      <c r="CE11" s="72">
        <v>229826.2</v>
      </c>
      <c r="CF11" s="72">
        <v>0</v>
      </c>
      <c r="CG11" s="72">
        <v>4090.81</v>
      </c>
      <c r="CH11" s="72">
        <v>233917.01</v>
      </c>
      <c r="CI11" s="72">
        <v>21415.309699999998</v>
      </c>
      <c r="CJ11" s="72">
        <v>0</v>
      </c>
      <c r="CK11" s="72">
        <v>0</v>
      </c>
      <c r="CL11" s="72">
        <v>0</v>
      </c>
      <c r="CM11" s="72">
        <v>0</v>
      </c>
      <c r="CN11" s="72">
        <v>0</v>
      </c>
      <c r="CO11" s="72">
        <f t="shared" si="0"/>
        <v>5904270.3300000001</v>
      </c>
      <c r="CP11" s="72">
        <f t="shared" si="1"/>
        <v>355422.08</v>
      </c>
      <c r="CQ11" s="72">
        <f t="shared" si="2"/>
        <v>1449166.31</v>
      </c>
      <c r="CR11" s="72">
        <f t="shared" si="3"/>
        <v>7708858.7199999997</v>
      </c>
      <c r="CS11" s="72">
        <f t="shared" si="4"/>
        <v>386770.99185400002</v>
      </c>
      <c r="CU11" s="22"/>
    </row>
    <row r="12" spans="1:99" ht="24.95" customHeight="1" x14ac:dyDescent="0.2">
      <c r="A12" s="53">
        <v>6</v>
      </c>
      <c r="B12" s="116" t="s">
        <v>82</v>
      </c>
      <c r="C12" s="72">
        <v>116531.0700199999</v>
      </c>
      <c r="D12" s="72">
        <v>0</v>
      </c>
      <c r="E12" s="72">
        <v>17532.250000000113</v>
      </c>
      <c r="F12" s="72">
        <v>134063.32002000001</v>
      </c>
      <c r="G12" s="72">
        <v>94472.095004000003</v>
      </c>
      <c r="H12" s="72">
        <v>15917.599999999999</v>
      </c>
      <c r="I12" s="72">
        <v>4268.72</v>
      </c>
      <c r="J12" s="72">
        <v>692</v>
      </c>
      <c r="K12" s="72">
        <v>20878.32</v>
      </c>
      <c r="L12" s="72">
        <v>1361.2853</v>
      </c>
      <c r="M12" s="72">
        <v>47515.781630999991</v>
      </c>
      <c r="N12" s="72">
        <v>9239.7300000000032</v>
      </c>
      <c r="O12" s="72">
        <v>8105.5099999999966</v>
      </c>
      <c r="P12" s="72">
        <v>64861.021630999989</v>
      </c>
      <c r="Q12" s="72">
        <v>2878.5858672599929</v>
      </c>
      <c r="R12" s="72">
        <v>3148287.3472960065</v>
      </c>
      <c r="S12" s="72">
        <v>25323.860000000004</v>
      </c>
      <c r="T12" s="72">
        <v>740863.09999999369</v>
      </c>
      <c r="U12" s="72">
        <v>3914474.307296</v>
      </c>
      <c r="V12" s="72">
        <v>0</v>
      </c>
      <c r="W12" s="72">
        <v>388496.70623100008</v>
      </c>
      <c r="X12" s="72">
        <v>414362.82999999984</v>
      </c>
      <c r="Y12" s="72">
        <v>65804.94</v>
      </c>
      <c r="Z12" s="72">
        <v>868664.47623099992</v>
      </c>
      <c r="AA12" s="72">
        <v>58281.236742000023</v>
      </c>
      <c r="AB12" s="72">
        <v>78002.141886999947</v>
      </c>
      <c r="AC12" s="72">
        <v>53287.010000000053</v>
      </c>
      <c r="AD12" s="72">
        <v>5889.13</v>
      </c>
      <c r="AE12" s="72">
        <v>137178.28188700002</v>
      </c>
      <c r="AF12" s="72">
        <v>7086.2902811299982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4207.4251999999997</v>
      </c>
      <c r="AM12" s="72">
        <v>0</v>
      </c>
      <c r="AN12" s="72">
        <v>0</v>
      </c>
      <c r="AO12" s="72">
        <v>4207.4251999999997</v>
      </c>
      <c r="AP12" s="72">
        <v>765.89132489999997</v>
      </c>
      <c r="AQ12" s="72">
        <v>0</v>
      </c>
      <c r="AR12" s="72">
        <v>0</v>
      </c>
      <c r="AS12" s="72">
        <v>0</v>
      </c>
      <c r="AT12" s="72">
        <v>0</v>
      </c>
      <c r="AU12" s="72">
        <v>0</v>
      </c>
      <c r="AV12" s="72">
        <v>0</v>
      </c>
      <c r="AW12" s="72">
        <v>0</v>
      </c>
      <c r="AX12" s="72">
        <v>0</v>
      </c>
      <c r="AY12" s="72">
        <v>0</v>
      </c>
      <c r="AZ12" s="72">
        <v>0</v>
      </c>
      <c r="BA12" s="72">
        <v>0</v>
      </c>
      <c r="BB12" s="72">
        <v>0</v>
      </c>
      <c r="BC12" s="72">
        <v>0</v>
      </c>
      <c r="BD12" s="72">
        <v>0</v>
      </c>
      <c r="BE12" s="72">
        <v>0</v>
      </c>
      <c r="BF12" s="72">
        <v>74462.708373000001</v>
      </c>
      <c r="BG12" s="72">
        <v>13831.810000000001</v>
      </c>
      <c r="BH12" s="72">
        <v>0</v>
      </c>
      <c r="BI12" s="72">
        <v>88294.518372999999</v>
      </c>
      <c r="BJ12" s="72">
        <v>57891.766186050227</v>
      </c>
      <c r="BK12" s="72">
        <v>678184.53348799993</v>
      </c>
      <c r="BL12" s="72">
        <v>17377.901258000002</v>
      </c>
      <c r="BM12" s="72">
        <v>0</v>
      </c>
      <c r="BN12" s="72">
        <v>695562.43474599998</v>
      </c>
      <c r="BO12" s="72">
        <v>498786.52852166799</v>
      </c>
      <c r="BP12" s="72">
        <v>142980.264</v>
      </c>
      <c r="BQ12" s="72">
        <v>0</v>
      </c>
      <c r="BR12" s="72">
        <v>0</v>
      </c>
      <c r="BS12" s="72">
        <v>142980.264</v>
      </c>
      <c r="BT12" s="72">
        <v>126647.82453791999</v>
      </c>
      <c r="BU12" s="72">
        <v>0</v>
      </c>
      <c r="BV12" s="72">
        <v>0</v>
      </c>
      <c r="BW12" s="72">
        <v>0</v>
      </c>
      <c r="BX12" s="72">
        <v>0</v>
      </c>
      <c r="BY12" s="72">
        <v>0</v>
      </c>
      <c r="BZ12" s="72">
        <v>0</v>
      </c>
      <c r="CA12" s="72">
        <v>0</v>
      </c>
      <c r="CB12" s="72">
        <v>0</v>
      </c>
      <c r="CC12" s="72">
        <v>0</v>
      </c>
      <c r="CD12" s="72">
        <v>0</v>
      </c>
      <c r="CE12" s="72">
        <v>126344.33370000002</v>
      </c>
      <c r="CF12" s="72">
        <v>1252.43</v>
      </c>
      <c r="CG12" s="72">
        <v>0</v>
      </c>
      <c r="CH12" s="72">
        <v>127596.76370000001</v>
      </c>
      <c r="CI12" s="72">
        <v>98126.548087500007</v>
      </c>
      <c r="CJ12" s="72">
        <v>0</v>
      </c>
      <c r="CK12" s="72">
        <v>0</v>
      </c>
      <c r="CL12" s="72">
        <v>0</v>
      </c>
      <c r="CM12" s="72">
        <v>0</v>
      </c>
      <c r="CN12" s="72">
        <v>0</v>
      </c>
      <c r="CO12" s="72">
        <f t="shared" si="0"/>
        <v>4820929.9118260071</v>
      </c>
      <c r="CP12" s="72">
        <f t="shared" si="1"/>
        <v>538944.29125799995</v>
      </c>
      <c r="CQ12" s="72">
        <f t="shared" si="2"/>
        <v>838886.92999999376</v>
      </c>
      <c r="CR12" s="72">
        <f t="shared" si="3"/>
        <v>6198761.133084002</v>
      </c>
      <c r="CS12" s="72">
        <f t="shared" si="4"/>
        <v>946298.05185242824</v>
      </c>
      <c r="CU12" s="22"/>
    </row>
    <row r="13" spans="1:99" ht="24.95" customHeight="1" x14ac:dyDescent="0.2">
      <c r="A13" s="53">
        <v>7</v>
      </c>
      <c r="B13" s="116" t="s">
        <v>81</v>
      </c>
      <c r="C13" s="72">
        <v>63785.622842658093</v>
      </c>
      <c r="D13" s="72">
        <v>26674.118497191728</v>
      </c>
      <c r="E13" s="72">
        <v>1878</v>
      </c>
      <c r="F13" s="72">
        <v>92337.741339849817</v>
      </c>
      <c r="G13" s="72">
        <v>18509.274912811834</v>
      </c>
      <c r="H13" s="72">
        <v>10632.999977461883</v>
      </c>
      <c r="I13" s="72">
        <v>106251.23166666667</v>
      </c>
      <c r="J13" s="72">
        <v>324</v>
      </c>
      <c r="K13" s="72">
        <v>117208.23164412855</v>
      </c>
      <c r="L13" s="72">
        <v>0</v>
      </c>
      <c r="M13" s="72">
        <v>52320.377135325725</v>
      </c>
      <c r="N13" s="72">
        <v>4817.3414522500416</v>
      </c>
      <c r="O13" s="72">
        <v>98</v>
      </c>
      <c r="P13" s="72">
        <v>57235.718587575764</v>
      </c>
      <c r="Q13" s="72">
        <v>951.34586240437147</v>
      </c>
      <c r="R13" s="72">
        <v>3290761.0180725246</v>
      </c>
      <c r="S13" s="72">
        <v>-14713.065722261819</v>
      </c>
      <c r="T13" s="72">
        <v>39160.289999999979</v>
      </c>
      <c r="U13" s="72">
        <v>3315208.2423502626</v>
      </c>
      <c r="V13" s="72">
        <v>0</v>
      </c>
      <c r="W13" s="72">
        <v>151046.01826434323</v>
      </c>
      <c r="X13" s="72">
        <v>155728.28835978502</v>
      </c>
      <c r="Y13" s="72">
        <v>1023.17</v>
      </c>
      <c r="Z13" s="72">
        <v>307797.47662412823</v>
      </c>
      <c r="AA13" s="72">
        <v>21123.298479302182</v>
      </c>
      <c r="AB13" s="72">
        <v>79916.382832310788</v>
      </c>
      <c r="AC13" s="72">
        <v>16588.275428450343</v>
      </c>
      <c r="AD13" s="72">
        <v>190</v>
      </c>
      <c r="AE13" s="72">
        <v>96694.658260761134</v>
      </c>
      <c r="AF13" s="72">
        <v>47713.107445802554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2">
        <v>0</v>
      </c>
      <c r="AN13" s="72">
        <v>0</v>
      </c>
      <c r="AO13" s="72">
        <v>0</v>
      </c>
      <c r="AP13" s="72">
        <v>0</v>
      </c>
      <c r="AQ13" s="72">
        <v>0</v>
      </c>
      <c r="AR13" s="72">
        <v>0</v>
      </c>
      <c r="AS13" s="72">
        <v>0</v>
      </c>
      <c r="AT13" s="72">
        <v>0</v>
      </c>
      <c r="AU13" s="72">
        <v>0</v>
      </c>
      <c r="AV13" s="72">
        <v>0</v>
      </c>
      <c r="AW13" s="72">
        <v>0</v>
      </c>
      <c r="AX13" s="72">
        <v>0</v>
      </c>
      <c r="AY13" s="72">
        <v>0</v>
      </c>
      <c r="AZ13" s="72">
        <v>0</v>
      </c>
      <c r="BA13" s="72">
        <v>0</v>
      </c>
      <c r="BB13" s="72">
        <v>0</v>
      </c>
      <c r="BC13" s="72">
        <v>0</v>
      </c>
      <c r="BD13" s="72">
        <v>0</v>
      </c>
      <c r="BE13" s="72">
        <v>0</v>
      </c>
      <c r="BF13" s="72">
        <v>76612.254094923628</v>
      </c>
      <c r="BG13" s="72">
        <v>811.17998799999998</v>
      </c>
      <c r="BH13" s="72">
        <v>0</v>
      </c>
      <c r="BI13" s="72">
        <v>77423.434082923632</v>
      </c>
      <c r="BJ13" s="72">
        <v>48508.783643420742</v>
      </c>
      <c r="BK13" s="72">
        <v>270645.3768097756</v>
      </c>
      <c r="BL13" s="72">
        <v>37415.653169206475</v>
      </c>
      <c r="BM13" s="72">
        <v>0</v>
      </c>
      <c r="BN13" s="72">
        <v>308061.02997898206</v>
      </c>
      <c r="BO13" s="72">
        <v>223715.78949969853</v>
      </c>
      <c r="BP13" s="72">
        <v>5780.8001794557003</v>
      </c>
      <c r="BQ13" s="72">
        <v>6163.5</v>
      </c>
      <c r="BR13" s="72">
        <v>0</v>
      </c>
      <c r="BS13" s="72">
        <v>11944.3001794557</v>
      </c>
      <c r="BT13" s="72">
        <v>4656.2468149777433</v>
      </c>
      <c r="BU13" s="72">
        <v>0</v>
      </c>
      <c r="BV13" s="72">
        <v>0</v>
      </c>
      <c r="BW13" s="72">
        <v>0</v>
      </c>
      <c r="BX13" s="72">
        <v>0</v>
      </c>
      <c r="BY13" s="72">
        <v>0</v>
      </c>
      <c r="BZ13" s="72">
        <v>0</v>
      </c>
      <c r="CA13" s="72">
        <v>0</v>
      </c>
      <c r="CB13" s="72">
        <v>0</v>
      </c>
      <c r="CC13" s="72">
        <v>0</v>
      </c>
      <c r="CD13" s="72">
        <v>0</v>
      </c>
      <c r="CE13" s="72">
        <v>47249.130000000005</v>
      </c>
      <c r="CF13" s="72">
        <v>2670</v>
      </c>
      <c r="CG13" s="72">
        <v>0</v>
      </c>
      <c r="CH13" s="72">
        <v>49919.130000000005</v>
      </c>
      <c r="CI13" s="72">
        <v>35158.889000000003</v>
      </c>
      <c r="CJ13" s="72">
        <v>0</v>
      </c>
      <c r="CK13" s="72">
        <v>0</v>
      </c>
      <c r="CL13" s="72">
        <v>0</v>
      </c>
      <c r="CM13" s="72">
        <v>0</v>
      </c>
      <c r="CN13" s="72">
        <v>0</v>
      </c>
      <c r="CO13" s="72">
        <f t="shared" si="0"/>
        <v>4048749.9802087792</v>
      </c>
      <c r="CP13" s="72">
        <f t="shared" si="1"/>
        <v>342406.52283928846</v>
      </c>
      <c r="CQ13" s="72">
        <f t="shared" si="2"/>
        <v>42673.459999999977</v>
      </c>
      <c r="CR13" s="72">
        <f t="shared" si="3"/>
        <v>4433829.9630480669</v>
      </c>
      <c r="CS13" s="72">
        <f t="shared" si="4"/>
        <v>400336.73565841798</v>
      </c>
      <c r="CU13" s="22"/>
    </row>
    <row r="14" spans="1:99" ht="24.95" customHeight="1" x14ac:dyDescent="0.2">
      <c r="A14" s="53">
        <v>8</v>
      </c>
      <c r="B14" s="116" t="s">
        <v>85</v>
      </c>
      <c r="C14" s="72">
        <v>2061.2199999999998</v>
      </c>
      <c r="D14" s="72">
        <v>390.32</v>
      </c>
      <c r="E14" s="72">
        <v>98072.58</v>
      </c>
      <c r="F14" s="72">
        <v>100524.12</v>
      </c>
      <c r="G14" s="72">
        <v>0</v>
      </c>
      <c r="H14" s="72">
        <v>106.13000000000001</v>
      </c>
      <c r="I14" s="72">
        <v>3796.1299999999992</v>
      </c>
      <c r="J14" s="72">
        <v>3334.43</v>
      </c>
      <c r="K14" s="72">
        <v>7236.6899999999987</v>
      </c>
      <c r="L14" s="72">
        <v>0</v>
      </c>
      <c r="M14" s="72">
        <v>1389.96</v>
      </c>
      <c r="N14" s="72">
        <v>538.36</v>
      </c>
      <c r="O14" s="72">
        <v>28691.140000000003</v>
      </c>
      <c r="P14" s="72">
        <v>30619.460000000003</v>
      </c>
      <c r="Q14" s="72">
        <v>4856.6600000000635</v>
      </c>
      <c r="R14" s="72">
        <v>60382.34</v>
      </c>
      <c r="S14" s="72">
        <v>15181.48</v>
      </c>
      <c r="T14" s="72">
        <v>3073257.3700000006</v>
      </c>
      <c r="U14" s="72">
        <v>3148821.1900000004</v>
      </c>
      <c r="V14" s="72">
        <v>0</v>
      </c>
      <c r="W14" s="72">
        <v>40662.910000000003</v>
      </c>
      <c r="X14" s="72">
        <v>15286.08</v>
      </c>
      <c r="Y14" s="72">
        <v>199185.5</v>
      </c>
      <c r="Z14" s="72">
        <v>255134.49</v>
      </c>
      <c r="AA14" s="72">
        <v>115406.51000000094</v>
      </c>
      <c r="AB14" s="72">
        <v>5786.4400000000005</v>
      </c>
      <c r="AC14" s="72">
        <v>3898.38</v>
      </c>
      <c r="AD14" s="72">
        <v>35819.9</v>
      </c>
      <c r="AE14" s="72">
        <v>45504.72</v>
      </c>
      <c r="AF14" s="72">
        <v>17084.390999999494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2">
        <v>0</v>
      </c>
      <c r="AN14" s="72">
        <v>0</v>
      </c>
      <c r="AO14" s="72">
        <v>0</v>
      </c>
      <c r="AP14" s="72">
        <v>0</v>
      </c>
      <c r="AQ14" s="72">
        <v>0</v>
      </c>
      <c r="AR14" s="72">
        <v>0</v>
      </c>
      <c r="AS14" s="72">
        <v>0</v>
      </c>
      <c r="AT14" s="72">
        <v>0</v>
      </c>
      <c r="AU14" s="72">
        <v>0</v>
      </c>
      <c r="AV14" s="72">
        <v>0</v>
      </c>
      <c r="AW14" s="72">
        <v>0</v>
      </c>
      <c r="AX14" s="72">
        <v>0</v>
      </c>
      <c r="AY14" s="72">
        <v>0</v>
      </c>
      <c r="AZ14" s="72">
        <v>0</v>
      </c>
      <c r="BA14" s="72">
        <v>0</v>
      </c>
      <c r="BB14" s="72">
        <v>0</v>
      </c>
      <c r="BC14" s="72">
        <v>0</v>
      </c>
      <c r="BD14" s="72">
        <v>0</v>
      </c>
      <c r="BE14" s="72">
        <v>0</v>
      </c>
      <c r="BF14" s="72">
        <v>9027.380000000001</v>
      </c>
      <c r="BG14" s="72">
        <v>0</v>
      </c>
      <c r="BH14" s="72">
        <v>0</v>
      </c>
      <c r="BI14" s="72">
        <v>9027.380000000001</v>
      </c>
      <c r="BJ14" s="72">
        <v>5389.269999999975</v>
      </c>
      <c r="BK14" s="72">
        <v>6086.54</v>
      </c>
      <c r="BL14" s="72">
        <v>1950.5000000000002</v>
      </c>
      <c r="BM14" s="72">
        <v>3591.0299999999997</v>
      </c>
      <c r="BN14" s="72">
        <v>11628.07</v>
      </c>
      <c r="BO14" s="72">
        <v>7987.2500000000582</v>
      </c>
      <c r="BP14" s="72">
        <v>0</v>
      </c>
      <c r="BQ14" s="72">
        <v>0</v>
      </c>
      <c r="BR14" s="72">
        <v>0</v>
      </c>
      <c r="BS14" s="72">
        <v>0</v>
      </c>
      <c r="BT14" s="72">
        <v>0</v>
      </c>
      <c r="BU14" s="72">
        <v>0</v>
      </c>
      <c r="BV14" s="72">
        <v>0</v>
      </c>
      <c r="BW14" s="72">
        <v>0</v>
      </c>
      <c r="BX14" s="72">
        <v>0</v>
      </c>
      <c r="BY14" s="72">
        <v>0</v>
      </c>
      <c r="BZ14" s="72">
        <v>0</v>
      </c>
      <c r="CA14" s="72">
        <v>0</v>
      </c>
      <c r="CB14" s="72">
        <v>0</v>
      </c>
      <c r="CC14" s="72">
        <v>0</v>
      </c>
      <c r="CD14" s="72">
        <v>0</v>
      </c>
      <c r="CE14" s="72">
        <v>0</v>
      </c>
      <c r="CF14" s="72">
        <v>0</v>
      </c>
      <c r="CG14" s="72">
        <v>209.97</v>
      </c>
      <c r="CH14" s="72">
        <v>209.97</v>
      </c>
      <c r="CI14" s="72">
        <v>147.01</v>
      </c>
      <c r="CJ14" s="72">
        <v>0</v>
      </c>
      <c r="CK14" s="72">
        <v>0</v>
      </c>
      <c r="CL14" s="72">
        <v>0</v>
      </c>
      <c r="CM14" s="72">
        <v>0</v>
      </c>
      <c r="CN14" s="72">
        <v>0</v>
      </c>
      <c r="CO14" s="72">
        <f t="shared" si="0"/>
        <v>125502.92</v>
      </c>
      <c r="CP14" s="72">
        <f t="shared" si="1"/>
        <v>41041.249999999993</v>
      </c>
      <c r="CQ14" s="72">
        <f t="shared" si="2"/>
        <v>3442161.9200000004</v>
      </c>
      <c r="CR14" s="72">
        <f t="shared" si="3"/>
        <v>3608706.0900000003</v>
      </c>
      <c r="CS14" s="72">
        <f t="shared" si="4"/>
        <v>150871.09100000054</v>
      </c>
      <c r="CU14" s="22"/>
    </row>
    <row r="15" spans="1:99" ht="24.95" customHeight="1" x14ac:dyDescent="0.2">
      <c r="A15" s="53">
        <v>9</v>
      </c>
      <c r="B15" s="116" t="s">
        <v>84</v>
      </c>
      <c r="C15" s="72">
        <v>0</v>
      </c>
      <c r="D15" s="72">
        <v>11439.913619432433</v>
      </c>
      <c r="E15" s="72">
        <v>0</v>
      </c>
      <c r="F15" s="72">
        <v>11439.913619432433</v>
      </c>
      <c r="G15" s="72">
        <v>0</v>
      </c>
      <c r="H15" s="72">
        <v>843</v>
      </c>
      <c r="I15" s="72">
        <v>8333.8952000000063</v>
      </c>
      <c r="J15" s="72">
        <v>83</v>
      </c>
      <c r="K15" s="72">
        <v>9259.8952000000063</v>
      </c>
      <c r="L15" s="72">
        <v>0</v>
      </c>
      <c r="M15" s="72">
        <v>25415.156405983609</v>
      </c>
      <c r="N15" s="72">
        <v>4115.1193463938389</v>
      </c>
      <c r="O15" s="72">
        <v>32968.475006108514</v>
      </c>
      <c r="P15" s="72">
        <v>62498.750758485963</v>
      </c>
      <c r="Q15" s="72">
        <v>10499.231953938614</v>
      </c>
      <c r="R15" s="72">
        <v>1023408.9389903159</v>
      </c>
      <c r="S15" s="72">
        <v>244701.98727119435</v>
      </c>
      <c r="T15" s="72">
        <v>157169.02524590166</v>
      </c>
      <c r="U15" s="72">
        <v>1425279.9515074119</v>
      </c>
      <c r="V15" s="72">
        <v>0</v>
      </c>
      <c r="W15" s="72">
        <v>329890.42945431126</v>
      </c>
      <c r="X15" s="72">
        <v>41010.461717326398</v>
      </c>
      <c r="Y15" s="72">
        <v>703209.57246715692</v>
      </c>
      <c r="Z15" s="72">
        <v>1074110.4636387946</v>
      </c>
      <c r="AA15" s="72">
        <v>336546.61845413048</v>
      </c>
      <c r="AB15" s="72">
        <v>36492.007915206515</v>
      </c>
      <c r="AC15" s="72">
        <v>5562.5984026646238</v>
      </c>
      <c r="AD15" s="72">
        <v>44384.329918784999</v>
      </c>
      <c r="AE15" s="72">
        <v>86438.93623665614</v>
      </c>
      <c r="AF15" s="72">
        <v>19680.955986743145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5392.699098000001</v>
      </c>
      <c r="AM15" s="72">
        <v>0</v>
      </c>
      <c r="AN15" s="72">
        <v>0</v>
      </c>
      <c r="AO15" s="72">
        <v>5392.699098000001</v>
      </c>
      <c r="AP15" s="72">
        <v>2051.0848552380949</v>
      </c>
      <c r="AQ15" s="72">
        <v>4279.492037</v>
      </c>
      <c r="AR15" s="72">
        <v>0</v>
      </c>
      <c r="AS15" s="72">
        <v>0</v>
      </c>
      <c r="AT15" s="72">
        <v>4279.492037</v>
      </c>
      <c r="AU15" s="72">
        <v>2841.9714638095234</v>
      </c>
      <c r="AV15" s="72">
        <v>21058.65</v>
      </c>
      <c r="AW15" s="72">
        <v>0</v>
      </c>
      <c r="AX15" s="72">
        <v>0</v>
      </c>
      <c r="AY15" s="72">
        <v>21058.65</v>
      </c>
      <c r="AZ15" s="72">
        <v>0</v>
      </c>
      <c r="BA15" s="72">
        <v>0</v>
      </c>
      <c r="BB15" s="72">
        <v>0</v>
      </c>
      <c r="BC15" s="72">
        <v>0</v>
      </c>
      <c r="BD15" s="72">
        <v>0</v>
      </c>
      <c r="BE15" s="72">
        <v>0</v>
      </c>
      <c r="BF15" s="72">
        <v>52188.546036073181</v>
      </c>
      <c r="BG15" s="72">
        <v>124.74</v>
      </c>
      <c r="BH15" s="72">
        <v>0</v>
      </c>
      <c r="BI15" s="72">
        <v>52313.286036073179</v>
      </c>
      <c r="BJ15" s="72">
        <v>40236.951929936644</v>
      </c>
      <c r="BK15" s="72">
        <v>226721.53537159011</v>
      </c>
      <c r="BL15" s="72">
        <v>238788.24894381675</v>
      </c>
      <c r="BM15" s="72">
        <v>54583.68</v>
      </c>
      <c r="BN15" s="72">
        <v>520093.46431540686</v>
      </c>
      <c r="BO15" s="72">
        <v>146332.9963988307</v>
      </c>
      <c r="BP15" s="72">
        <v>0</v>
      </c>
      <c r="BQ15" s="72">
        <v>0</v>
      </c>
      <c r="BR15" s="72">
        <v>0</v>
      </c>
      <c r="BS15" s="72">
        <v>0</v>
      </c>
      <c r="BT15" s="72">
        <v>0</v>
      </c>
      <c r="BU15" s="72">
        <v>8187.433943805946</v>
      </c>
      <c r="BV15" s="72">
        <v>0</v>
      </c>
      <c r="BW15" s="72">
        <v>0</v>
      </c>
      <c r="BX15" s="72">
        <v>8187.433943805946</v>
      </c>
      <c r="BY15" s="72">
        <v>0</v>
      </c>
      <c r="BZ15" s="72">
        <v>0</v>
      </c>
      <c r="CA15" s="72">
        <v>0</v>
      </c>
      <c r="CB15" s="72">
        <v>0</v>
      </c>
      <c r="CC15" s="72">
        <v>0</v>
      </c>
      <c r="CD15" s="72">
        <v>0</v>
      </c>
      <c r="CE15" s="72">
        <v>68858.684999999998</v>
      </c>
      <c r="CF15" s="72">
        <v>130.81967213114754</v>
      </c>
      <c r="CG15" s="72">
        <v>27180</v>
      </c>
      <c r="CH15" s="72">
        <v>96169.504672131152</v>
      </c>
      <c r="CI15" s="72">
        <v>10047.908675999999</v>
      </c>
      <c r="CJ15" s="72">
        <v>0</v>
      </c>
      <c r="CK15" s="72">
        <v>0</v>
      </c>
      <c r="CL15" s="72">
        <v>0</v>
      </c>
      <c r="CM15" s="72">
        <v>0</v>
      </c>
      <c r="CN15" s="72">
        <v>0</v>
      </c>
      <c r="CO15" s="72">
        <f t="shared" si="0"/>
        <v>1802736.5742522865</v>
      </c>
      <c r="CP15" s="72">
        <f t="shared" si="1"/>
        <v>554207.78417295951</v>
      </c>
      <c r="CQ15" s="72">
        <f t="shared" si="2"/>
        <v>1019578.0826379522</v>
      </c>
      <c r="CR15" s="72">
        <f t="shared" si="3"/>
        <v>3376522.4410631983</v>
      </c>
      <c r="CS15" s="72">
        <f t="shared" si="4"/>
        <v>568237.71971862717</v>
      </c>
      <c r="CU15" s="22"/>
    </row>
    <row r="16" spans="1:99" ht="24.95" customHeight="1" x14ac:dyDescent="0.2">
      <c r="A16" s="53">
        <v>10</v>
      </c>
      <c r="B16" s="116" t="s">
        <v>86</v>
      </c>
      <c r="C16" s="72">
        <v>-958.3</v>
      </c>
      <c r="D16" s="72">
        <v>4775.6400000000003</v>
      </c>
      <c r="E16" s="72">
        <v>19479.419999999998</v>
      </c>
      <c r="F16" s="72">
        <v>23296.76</v>
      </c>
      <c r="G16" s="72">
        <v>0</v>
      </c>
      <c r="H16" s="72">
        <v>14</v>
      </c>
      <c r="I16" s="72">
        <v>11771.57</v>
      </c>
      <c r="J16" s="72">
        <v>35</v>
      </c>
      <c r="K16" s="72">
        <v>11820.57</v>
      </c>
      <c r="L16" s="72">
        <v>487.91394999359983</v>
      </c>
      <c r="M16" s="72">
        <v>35653.949999999997</v>
      </c>
      <c r="N16" s="72">
        <v>1091.07</v>
      </c>
      <c r="O16" s="72">
        <v>598.9</v>
      </c>
      <c r="P16" s="72">
        <v>37343.919999999998</v>
      </c>
      <c r="Q16" s="72">
        <v>0</v>
      </c>
      <c r="R16" s="72">
        <v>31648.23</v>
      </c>
      <c r="S16" s="72">
        <v>33524.31</v>
      </c>
      <c r="T16" s="72">
        <v>326226.83</v>
      </c>
      <c r="U16" s="72">
        <v>391399.37</v>
      </c>
      <c r="V16" s="72">
        <v>0</v>
      </c>
      <c r="W16" s="72">
        <v>255736.16</v>
      </c>
      <c r="X16" s="72">
        <v>128479.18</v>
      </c>
      <c r="Y16" s="72">
        <v>431337.43</v>
      </c>
      <c r="Z16" s="72">
        <v>815552.77</v>
      </c>
      <c r="AA16" s="72">
        <v>0</v>
      </c>
      <c r="AB16" s="72">
        <v>58391.240000000005</v>
      </c>
      <c r="AC16" s="72">
        <v>14594.97</v>
      </c>
      <c r="AD16" s="72">
        <v>71.55</v>
      </c>
      <c r="AE16" s="72">
        <v>73057.760000000009</v>
      </c>
      <c r="AF16" s="72">
        <v>9095.9786513442632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-72048.78</v>
      </c>
      <c r="AM16" s="72">
        <v>0</v>
      </c>
      <c r="AN16" s="72">
        <v>0</v>
      </c>
      <c r="AO16" s="72">
        <v>-72048.78</v>
      </c>
      <c r="AP16" s="72">
        <v>-72048.780081967212</v>
      </c>
      <c r="AQ16" s="72">
        <v>-65584.36</v>
      </c>
      <c r="AR16" s="72">
        <v>0</v>
      </c>
      <c r="AS16" s="72">
        <v>0</v>
      </c>
      <c r="AT16" s="72">
        <v>-65584.36</v>
      </c>
      <c r="AU16" s="72">
        <v>-71189.382010928966</v>
      </c>
      <c r="AV16" s="72">
        <v>0</v>
      </c>
      <c r="AW16" s="72">
        <v>0</v>
      </c>
      <c r="AX16" s="72">
        <v>25760.14</v>
      </c>
      <c r="AY16" s="72">
        <v>25760.14</v>
      </c>
      <c r="AZ16" s="72">
        <v>0</v>
      </c>
      <c r="BA16" s="72">
        <v>0</v>
      </c>
      <c r="BB16" s="72">
        <v>0</v>
      </c>
      <c r="BC16" s="72">
        <v>0</v>
      </c>
      <c r="BD16" s="72">
        <v>0</v>
      </c>
      <c r="BE16" s="72">
        <v>0</v>
      </c>
      <c r="BF16" s="72">
        <v>48939.47</v>
      </c>
      <c r="BG16" s="72">
        <v>7453.91</v>
      </c>
      <c r="BH16" s="72">
        <v>883.83</v>
      </c>
      <c r="BI16" s="72">
        <v>57277.210000000006</v>
      </c>
      <c r="BJ16" s="72">
        <v>18050.40274266393</v>
      </c>
      <c r="BK16" s="72">
        <v>731975.7</v>
      </c>
      <c r="BL16" s="72">
        <v>7523.67</v>
      </c>
      <c r="BM16" s="72">
        <v>59109.88</v>
      </c>
      <c r="BN16" s="72">
        <v>798609.25</v>
      </c>
      <c r="BO16" s="72">
        <v>338600.83136661566</v>
      </c>
      <c r="BP16" s="72">
        <v>33972.07</v>
      </c>
      <c r="BQ16" s="72">
        <v>6046.5</v>
      </c>
      <c r="BR16" s="72">
        <v>0</v>
      </c>
      <c r="BS16" s="72">
        <v>40018.57</v>
      </c>
      <c r="BT16" s="72">
        <v>30295.77494603279</v>
      </c>
      <c r="BU16" s="72">
        <v>140207.01999999999</v>
      </c>
      <c r="BV16" s="72">
        <v>0</v>
      </c>
      <c r="BW16" s="72">
        <v>0</v>
      </c>
      <c r="BX16" s="72">
        <v>140207.01999999999</v>
      </c>
      <c r="BY16" s="72">
        <v>94589.80423099958</v>
      </c>
      <c r="BZ16" s="72">
        <v>0</v>
      </c>
      <c r="CA16" s="72">
        <v>0</v>
      </c>
      <c r="CB16" s="72">
        <v>0</v>
      </c>
      <c r="CC16" s="72">
        <v>0</v>
      </c>
      <c r="CD16" s="72">
        <v>0</v>
      </c>
      <c r="CE16" s="72">
        <v>223027.09</v>
      </c>
      <c r="CF16" s="72">
        <v>2560</v>
      </c>
      <c r="CG16" s="72">
        <v>106998</v>
      </c>
      <c r="CH16" s="72">
        <v>332585.08999999997</v>
      </c>
      <c r="CI16" s="72">
        <v>168180.80634970492</v>
      </c>
      <c r="CJ16" s="72">
        <v>0</v>
      </c>
      <c r="CK16" s="72">
        <v>0</v>
      </c>
      <c r="CL16" s="72">
        <v>0</v>
      </c>
      <c r="CM16" s="72">
        <v>0</v>
      </c>
      <c r="CN16" s="72">
        <v>0</v>
      </c>
      <c r="CO16" s="72">
        <f t="shared" si="0"/>
        <v>1420973.49</v>
      </c>
      <c r="CP16" s="72">
        <f t="shared" si="1"/>
        <v>217820.82</v>
      </c>
      <c r="CQ16" s="72">
        <f t="shared" si="2"/>
        <v>970500.9800000001</v>
      </c>
      <c r="CR16" s="72">
        <f t="shared" si="3"/>
        <v>2609295.2899999996</v>
      </c>
      <c r="CS16" s="72">
        <f t="shared" si="4"/>
        <v>516063.35014445853</v>
      </c>
      <c r="CU16" s="22"/>
    </row>
    <row r="17" spans="1:99" ht="24.95" customHeight="1" x14ac:dyDescent="0.2">
      <c r="A17" s="53">
        <v>11</v>
      </c>
      <c r="B17" s="116" t="s">
        <v>88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7520.8087941096774</v>
      </c>
      <c r="N17" s="72">
        <v>24165.875254226787</v>
      </c>
      <c r="O17" s="72">
        <v>18804.576500000003</v>
      </c>
      <c r="P17" s="72">
        <v>50491.260548336468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290044.03737627459</v>
      </c>
      <c r="X17" s="72">
        <v>556320.79418891517</v>
      </c>
      <c r="Y17" s="72">
        <v>794506.12015384447</v>
      </c>
      <c r="Z17" s="72">
        <v>1640870.9517190342</v>
      </c>
      <c r="AA17" s="72">
        <v>-35295.404765769956</v>
      </c>
      <c r="AB17" s="72">
        <v>22383.707813990124</v>
      </c>
      <c r="AC17" s="72">
        <v>55122.425429169773</v>
      </c>
      <c r="AD17" s="72">
        <v>41972.61713947</v>
      </c>
      <c r="AE17" s="72">
        <v>119478.75038262989</v>
      </c>
      <c r="AF17" s="72">
        <v>-2739.7122883199845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2">
        <v>0</v>
      </c>
      <c r="AN17" s="72">
        <v>0</v>
      </c>
      <c r="AO17" s="72">
        <v>0</v>
      </c>
      <c r="AP17" s="72">
        <v>0</v>
      </c>
      <c r="AQ17" s="72">
        <v>0</v>
      </c>
      <c r="AR17" s="72">
        <v>0</v>
      </c>
      <c r="AS17" s="72">
        <v>0</v>
      </c>
      <c r="AT17" s="72">
        <v>0</v>
      </c>
      <c r="AU17" s="72">
        <v>0</v>
      </c>
      <c r="AV17" s="72">
        <v>0</v>
      </c>
      <c r="AW17" s="72">
        <v>0</v>
      </c>
      <c r="AX17" s="72">
        <v>0</v>
      </c>
      <c r="AY17" s="72">
        <v>0</v>
      </c>
      <c r="AZ17" s="72">
        <v>0</v>
      </c>
      <c r="BA17" s="72">
        <v>0</v>
      </c>
      <c r="BB17" s="72">
        <v>0</v>
      </c>
      <c r="BC17" s="72">
        <v>0</v>
      </c>
      <c r="BD17" s="72">
        <v>0</v>
      </c>
      <c r="BE17" s="72">
        <v>0</v>
      </c>
      <c r="BF17" s="72">
        <v>1112.4468999999954</v>
      </c>
      <c r="BG17" s="72">
        <v>0</v>
      </c>
      <c r="BH17" s="72">
        <v>0</v>
      </c>
      <c r="BI17" s="72">
        <v>1112.4468999999954</v>
      </c>
      <c r="BJ17" s="72">
        <v>709.90320000000065</v>
      </c>
      <c r="BK17" s="72">
        <v>35901.215025168538</v>
      </c>
      <c r="BL17" s="72">
        <v>0</v>
      </c>
      <c r="BM17" s="72">
        <v>0</v>
      </c>
      <c r="BN17" s="72">
        <v>35901.215025168538</v>
      </c>
      <c r="BO17" s="72">
        <v>21554.099999999977</v>
      </c>
      <c r="BP17" s="72">
        <v>0</v>
      </c>
      <c r="BQ17" s="72">
        <v>0</v>
      </c>
      <c r="BR17" s="72">
        <v>0</v>
      </c>
      <c r="BS17" s="72">
        <v>0</v>
      </c>
      <c r="BT17" s="72">
        <v>0</v>
      </c>
      <c r="BU17" s="72">
        <v>3400</v>
      </c>
      <c r="BV17" s="72">
        <v>0</v>
      </c>
      <c r="BW17" s="72">
        <v>0</v>
      </c>
      <c r="BX17" s="72">
        <v>3400</v>
      </c>
      <c r="BY17" s="72">
        <v>0</v>
      </c>
      <c r="BZ17" s="72">
        <v>0</v>
      </c>
      <c r="CA17" s="72">
        <v>0</v>
      </c>
      <c r="CB17" s="72">
        <v>0</v>
      </c>
      <c r="CC17" s="72">
        <v>0</v>
      </c>
      <c r="CD17" s="72">
        <v>0</v>
      </c>
      <c r="CE17" s="72">
        <v>-4327.8999560000002</v>
      </c>
      <c r="CF17" s="72">
        <v>0</v>
      </c>
      <c r="CG17" s="72">
        <v>0</v>
      </c>
      <c r="CH17" s="72">
        <v>-4327.8999560000002</v>
      </c>
      <c r="CI17" s="72">
        <v>-2163.9499779999996</v>
      </c>
      <c r="CJ17" s="72">
        <v>0</v>
      </c>
      <c r="CK17" s="72">
        <v>0</v>
      </c>
      <c r="CL17" s="72">
        <v>0</v>
      </c>
      <c r="CM17" s="72">
        <v>0</v>
      </c>
      <c r="CN17" s="72">
        <v>0</v>
      </c>
      <c r="CO17" s="72">
        <f t="shared" si="0"/>
        <v>356034.31595354294</v>
      </c>
      <c r="CP17" s="72">
        <f t="shared" si="1"/>
        <v>635609.09487231169</v>
      </c>
      <c r="CQ17" s="72">
        <f t="shared" si="2"/>
        <v>855283.31379331439</v>
      </c>
      <c r="CR17" s="72">
        <f t="shared" si="3"/>
        <v>1846926.7246191693</v>
      </c>
      <c r="CS17" s="72">
        <f t="shared" si="4"/>
        <v>-17935.063832089963</v>
      </c>
      <c r="CU17" s="22"/>
    </row>
    <row r="18" spans="1:99" ht="24.95" customHeight="1" x14ac:dyDescent="0.2">
      <c r="A18" s="53">
        <v>12</v>
      </c>
      <c r="B18" s="116" t="s">
        <v>87</v>
      </c>
      <c r="C18" s="72">
        <v>559.66663972602748</v>
      </c>
      <c r="D18" s="72">
        <v>0</v>
      </c>
      <c r="E18" s="72">
        <v>0</v>
      </c>
      <c r="F18" s="72">
        <v>559.66663972602748</v>
      </c>
      <c r="G18" s="72">
        <v>0</v>
      </c>
      <c r="H18" s="72">
        <v>496</v>
      </c>
      <c r="I18" s="72">
        <v>7516.2</v>
      </c>
      <c r="J18" s="72">
        <v>0</v>
      </c>
      <c r="K18" s="72">
        <v>8012.2</v>
      </c>
      <c r="L18" s="72">
        <v>0</v>
      </c>
      <c r="M18" s="72">
        <v>28390.163253424656</v>
      </c>
      <c r="N18" s="72">
        <v>2870</v>
      </c>
      <c r="O18" s="72">
        <v>0</v>
      </c>
      <c r="P18" s="72">
        <v>31260.163253424656</v>
      </c>
      <c r="Q18" s="72">
        <v>14804.8</v>
      </c>
      <c r="R18" s="72">
        <v>917409.90161971992</v>
      </c>
      <c r="S18" s="72">
        <v>560</v>
      </c>
      <c r="T18" s="72">
        <v>0</v>
      </c>
      <c r="U18" s="72">
        <v>917969.90161971992</v>
      </c>
      <c r="V18" s="72">
        <v>44916.959999999999</v>
      </c>
      <c r="W18" s="72">
        <v>213976</v>
      </c>
      <c r="X18" s="72">
        <v>128774</v>
      </c>
      <c r="Y18" s="72">
        <v>0</v>
      </c>
      <c r="Z18" s="72">
        <v>342750</v>
      </c>
      <c r="AA18" s="72">
        <v>53126.31</v>
      </c>
      <c r="AB18" s="72">
        <v>67121.555573770485</v>
      </c>
      <c r="AC18" s="72">
        <v>20160</v>
      </c>
      <c r="AD18" s="72">
        <v>0</v>
      </c>
      <c r="AE18" s="72">
        <v>87281.555573770485</v>
      </c>
      <c r="AF18" s="72">
        <v>19332.14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2">
        <v>0</v>
      </c>
      <c r="AN18" s="72">
        <v>0</v>
      </c>
      <c r="AO18" s="72">
        <v>0</v>
      </c>
      <c r="AP18" s="72">
        <v>0</v>
      </c>
      <c r="AQ18" s="72">
        <v>16032.25</v>
      </c>
      <c r="AR18" s="72">
        <v>0</v>
      </c>
      <c r="AS18" s="72">
        <v>0</v>
      </c>
      <c r="AT18" s="72">
        <v>16032.25</v>
      </c>
      <c r="AU18" s="72">
        <v>16032.25</v>
      </c>
      <c r="AV18" s="72">
        <v>80078.374142000001</v>
      </c>
      <c r="AW18" s="72">
        <v>0</v>
      </c>
      <c r="AX18" s="72">
        <v>0</v>
      </c>
      <c r="AY18" s="72">
        <v>80078.374142000001</v>
      </c>
      <c r="AZ18" s="72">
        <v>51780.9</v>
      </c>
      <c r="BA18" s="72">
        <v>0</v>
      </c>
      <c r="BB18" s="72">
        <v>0</v>
      </c>
      <c r="BC18" s="72">
        <v>0</v>
      </c>
      <c r="BD18" s="72">
        <v>0</v>
      </c>
      <c r="BE18" s="72">
        <v>0</v>
      </c>
      <c r="BF18" s="72">
        <v>23693.759999999998</v>
      </c>
      <c r="BG18" s="72">
        <v>0</v>
      </c>
      <c r="BH18" s="72">
        <v>0</v>
      </c>
      <c r="BI18" s="72">
        <v>23693.759999999998</v>
      </c>
      <c r="BJ18" s="72">
        <v>15863.02</v>
      </c>
      <c r="BK18" s="72">
        <v>138996.73499999999</v>
      </c>
      <c r="BL18" s="72">
        <v>1504.51</v>
      </c>
      <c r="BM18" s="72">
        <v>0</v>
      </c>
      <c r="BN18" s="72">
        <v>140501.245</v>
      </c>
      <c r="BO18" s="72">
        <v>94200.8</v>
      </c>
      <c r="BP18" s="72">
        <v>0</v>
      </c>
      <c r="BQ18" s="72">
        <v>0</v>
      </c>
      <c r="BR18" s="72">
        <v>0</v>
      </c>
      <c r="BS18" s="72">
        <v>0</v>
      </c>
      <c r="BT18" s="72">
        <v>0</v>
      </c>
      <c r="BU18" s="72">
        <v>37468.6</v>
      </c>
      <c r="BV18" s="72">
        <v>492.6</v>
      </c>
      <c r="BW18" s="72">
        <v>0</v>
      </c>
      <c r="BX18" s="72">
        <v>37961.199999999997</v>
      </c>
      <c r="BY18" s="72">
        <v>0</v>
      </c>
      <c r="BZ18" s="72">
        <v>0</v>
      </c>
      <c r="CA18" s="72">
        <v>0</v>
      </c>
      <c r="CB18" s="72">
        <v>0</v>
      </c>
      <c r="CC18" s="72">
        <v>0</v>
      </c>
      <c r="CD18" s="72">
        <v>0</v>
      </c>
      <c r="CE18" s="72">
        <v>105757.075</v>
      </c>
      <c r="CF18" s="72">
        <v>1549.14</v>
      </c>
      <c r="CG18" s="72">
        <v>0</v>
      </c>
      <c r="CH18" s="72">
        <v>107306.215</v>
      </c>
      <c r="CI18" s="72">
        <v>60749.07</v>
      </c>
      <c r="CJ18" s="72">
        <v>0</v>
      </c>
      <c r="CK18" s="72">
        <v>0</v>
      </c>
      <c r="CL18" s="72">
        <v>0</v>
      </c>
      <c r="CM18" s="72">
        <v>0</v>
      </c>
      <c r="CN18" s="72">
        <v>0</v>
      </c>
      <c r="CO18" s="72">
        <f t="shared" si="0"/>
        <v>1629980.0812286411</v>
      </c>
      <c r="CP18" s="72">
        <f t="shared" si="1"/>
        <v>163426.45000000004</v>
      </c>
      <c r="CQ18" s="72">
        <f t="shared" si="2"/>
        <v>0</v>
      </c>
      <c r="CR18" s="72">
        <f t="shared" si="3"/>
        <v>1793406.531228641</v>
      </c>
      <c r="CS18" s="72">
        <f t="shared" si="4"/>
        <v>370806.25</v>
      </c>
      <c r="CU18" s="22"/>
    </row>
    <row r="19" spans="1:99" ht="24.95" customHeight="1" x14ac:dyDescent="0.2">
      <c r="A19" s="53">
        <v>13</v>
      </c>
      <c r="B19" s="116" t="s">
        <v>89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124.69499999999999</v>
      </c>
      <c r="N19" s="72">
        <v>74.147999999999996</v>
      </c>
      <c r="O19" s="72">
        <v>0</v>
      </c>
      <c r="P19" s="72">
        <v>198.84299999999999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922.74300000000005</v>
      </c>
      <c r="X19" s="72">
        <v>395.45600000000002</v>
      </c>
      <c r="Y19" s="72">
        <v>0</v>
      </c>
      <c r="Z19" s="72">
        <v>1318.1990000000001</v>
      </c>
      <c r="AA19" s="72">
        <v>0</v>
      </c>
      <c r="AB19" s="72">
        <v>174.57300000000001</v>
      </c>
      <c r="AC19" s="72">
        <v>123.58</v>
      </c>
      <c r="AD19" s="72">
        <v>0</v>
      </c>
      <c r="AE19" s="72">
        <v>298.15300000000002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2">
        <v>0</v>
      </c>
      <c r="AN19" s="72">
        <v>0</v>
      </c>
      <c r="AO19" s="72">
        <v>0</v>
      </c>
      <c r="AP19" s="72">
        <v>0</v>
      </c>
      <c r="AQ19" s="72">
        <v>0</v>
      </c>
      <c r="AR19" s="72">
        <v>0</v>
      </c>
      <c r="AS19" s="72">
        <v>0</v>
      </c>
      <c r="AT19" s="72">
        <v>0</v>
      </c>
      <c r="AU19" s="72">
        <v>0</v>
      </c>
      <c r="AV19" s="72">
        <v>0</v>
      </c>
      <c r="AW19" s="72">
        <v>0</v>
      </c>
      <c r="AX19" s="72">
        <v>0</v>
      </c>
      <c r="AY19" s="72">
        <v>0</v>
      </c>
      <c r="AZ19" s="72">
        <v>0</v>
      </c>
      <c r="BA19" s="72">
        <v>0</v>
      </c>
      <c r="BB19" s="72">
        <v>0</v>
      </c>
      <c r="BC19" s="72">
        <v>0</v>
      </c>
      <c r="BD19" s="72">
        <v>0</v>
      </c>
      <c r="BE19" s="72">
        <v>0</v>
      </c>
      <c r="BF19" s="72">
        <v>0</v>
      </c>
      <c r="BG19" s="72">
        <v>0</v>
      </c>
      <c r="BH19" s="72">
        <v>0</v>
      </c>
      <c r="BI19" s="72">
        <v>0</v>
      </c>
      <c r="BJ19" s="72">
        <v>0</v>
      </c>
      <c r="BK19" s="72">
        <v>0</v>
      </c>
      <c r="BL19" s="72">
        <v>0</v>
      </c>
      <c r="BM19" s="72">
        <v>0</v>
      </c>
      <c r="BN19" s="72">
        <v>0</v>
      </c>
      <c r="BO19" s="72">
        <v>0</v>
      </c>
      <c r="BP19" s="72">
        <v>0</v>
      </c>
      <c r="BQ19" s="72">
        <v>0</v>
      </c>
      <c r="BR19" s="72">
        <v>0</v>
      </c>
      <c r="BS19" s="72">
        <v>0</v>
      </c>
      <c r="BT19" s="72">
        <v>0</v>
      </c>
      <c r="BU19" s="72">
        <v>55823</v>
      </c>
      <c r="BV19" s="72">
        <v>0</v>
      </c>
      <c r="BW19" s="72">
        <v>0</v>
      </c>
      <c r="BX19" s="72">
        <v>55823</v>
      </c>
      <c r="BY19" s="72">
        <v>0</v>
      </c>
      <c r="BZ19" s="72">
        <v>0</v>
      </c>
      <c r="CA19" s="72">
        <v>0</v>
      </c>
      <c r="CB19" s="72">
        <v>0</v>
      </c>
      <c r="CC19" s="72">
        <v>0</v>
      </c>
      <c r="CD19" s="72">
        <v>0</v>
      </c>
      <c r="CE19" s="72">
        <v>0</v>
      </c>
      <c r="CF19" s="72">
        <v>0</v>
      </c>
      <c r="CG19" s="72">
        <v>0</v>
      </c>
      <c r="CH19" s="72">
        <v>0</v>
      </c>
      <c r="CI19" s="72">
        <v>0</v>
      </c>
      <c r="CJ19" s="72">
        <v>0</v>
      </c>
      <c r="CK19" s="72">
        <v>0</v>
      </c>
      <c r="CL19" s="72">
        <v>0</v>
      </c>
      <c r="CM19" s="72">
        <v>0</v>
      </c>
      <c r="CN19" s="72">
        <v>0</v>
      </c>
      <c r="CO19" s="72">
        <f t="shared" si="0"/>
        <v>57045.010999999999</v>
      </c>
      <c r="CP19" s="72">
        <f t="shared" si="1"/>
        <v>593.18400000000008</v>
      </c>
      <c r="CQ19" s="72">
        <f t="shared" si="2"/>
        <v>0</v>
      </c>
      <c r="CR19" s="72">
        <f t="shared" si="3"/>
        <v>57638.195</v>
      </c>
      <c r="CS19" s="72">
        <f t="shared" si="4"/>
        <v>0</v>
      </c>
      <c r="CU19" s="22"/>
    </row>
    <row r="20" spans="1:99" ht="24.95" customHeight="1" x14ac:dyDescent="0.2">
      <c r="A20" s="53">
        <v>14</v>
      </c>
      <c r="B20" s="117" t="s">
        <v>83</v>
      </c>
      <c r="C20" s="72">
        <v>0</v>
      </c>
      <c r="D20" s="72">
        <v>36822.355920000002</v>
      </c>
      <c r="E20" s="72">
        <v>0</v>
      </c>
      <c r="F20" s="72">
        <v>36822.355920000002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-28891.521762000008</v>
      </c>
      <c r="Y20" s="72">
        <v>0</v>
      </c>
      <c r="Z20" s="72">
        <v>-28891.521762000008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2">
        <v>0</v>
      </c>
      <c r="AN20" s="72">
        <v>0</v>
      </c>
      <c r="AO20" s="72">
        <v>0</v>
      </c>
      <c r="AP20" s="72">
        <v>0</v>
      </c>
      <c r="AQ20" s="72">
        <v>0</v>
      </c>
      <c r="AR20" s="72">
        <v>0</v>
      </c>
      <c r="AS20" s="72">
        <v>0</v>
      </c>
      <c r="AT20" s="72">
        <v>0</v>
      </c>
      <c r="AU20" s="72">
        <v>0</v>
      </c>
      <c r="AV20" s="72">
        <v>0</v>
      </c>
      <c r="AW20" s="72">
        <v>0</v>
      </c>
      <c r="AX20" s="72">
        <v>0</v>
      </c>
      <c r="AY20" s="72">
        <v>0</v>
      </c>
      <c r="AZ20" s="72">
        <v>0</v>
      </c>
      <c r="BA20" s="72">
        <v>0</v>
      </c>
      <c r="BB20" s="72">
        <v>0</v>
      </c>
      <c r="BC20" s="72">
        <v>0</v>
      </c>
      <c r="BD20" s="72">
        <v>0</v>
      </c>
      <c r="BE20" s="72">
        <v>0</v>
      </c>
      <c r="BF20" s="72">
        <v>0</v>
      </c>
      <c r="BG20" s="72">
        <v>0</v>
      </c>
      <c r="BH20" s="72">
        <v>0</v>
      </c>
      <c r="BI20" s="72">
        <v>0</v>
      </c>
      <c r="BJ20" s="72">
        <v>0</v>
      </c>
      <c r="BK20" s="72">
        <v>0</v>
      </c>
      <c r="BL20" s="72">
        <v>2478</v>
      </c>
      <c r="BM20" s="72">
        <v>0</v>
      </c>
      <c r="BN20" s="72">
        <v>2478</v>
      </c>
      <c r="BO20" s="72">
        <v>0</v>
      </c>
      <c r="BP20" s="72">
        <v>0</v>
      </c>
      <c r="BQ20" s="72">
        <v>0</v>
      </c>
      <c r="BR20" s="72">
        <v>0</v>
      </c>
      <c r="BS20" s="72">
        <v>0</v>
      </c>
      <c r="BT20" s="72">
        <v>0</v>
      </c>
      <c r="BU20" s="72">
        <v>0</v>
      </c>
      <c r="BV20" s="72">
        <v>0</v>
      </c>
      <c r="BW20" s="72">
        <v>0</v>
      </c>
      <c r="BX20" s="72">
        <v>0</v>
      </c>
      <c r="BY20" s="72">
        <v>0</v>
      </c>
      <c r="BZ20" s="72">
        <v>0</v>
      </c>
      <c r="CA20" s="72">
        <v>4493</v>
      </c>
      <c r="CB20" s="72">
        <v>0</v>
      </c>
      <c r="CC20" s="72">
        <v>4493</v>
      </c>
      <c r="CD20" s="72">
        <v>0</v>
      </c>
      <c r="CE20" s="72">
        <v>0</v>
      </c>
      <c r="CF20" s="72">
        <v>0</v>
      </c>
      <c r="CG20" s="72">
        <v>0</v>
      </c>
      <c r="CH20" s="72">
        <v>0</v>
      </c>
      <c r="CI20" s="72">
        <v>0</v>
      </c>
      <c r="CJ20" s="72">
        <v>0</v>
      </c>
      <c r="CK20" s="72">
        <v>0</v>
      </c>
      <c r="CL20" s="72">
        <v>0</v>
      </c>
      <c r="CM20" s="72">
        <v>0</v>
      </c>
      <c r="CN20" s="72">
        <v>0</v>
      </c>
      <c r="CO20" s="72">
        <f t="shared" si="0"/>
        <v>0</v>
      </c>
      <c r="CP20" s="72">
        <f t="shared" si="1"/>
        <v>14901.834157999994</v>
      </c>
      <c r="CQ20" s="72">
        <f t="shared" si="2"/>
        <v>0</v>
      </c>
      <c r="CR20" s="72">
        <f t="shared" si="3"/>
        <v>14901.834157999994</v>
      </c>
      <c r="CS20" s="72">
        <f t="shared" si="4"/>
        <v>0</v>
      </c>
      <c r="CU20" s="22"/>
    </row>
    <row r="21" spans="1:99" x14ac:dyDescent="0.2">
      <c r="A21" s="55"/>
      <c r="B21" s="56" t="s">
        <v>1</v>
      </c>
      <c r="C21" s="57">
        <f>SUM(C7:C20)</f>
        <v>784864.3081838761</v>
      </c>
      <c r="D21" s="57">
        <f t="shared" ref="D21:BO21" si="5">SUM(D7:D20)</f>
        <v>3580868.6538817333</v>
      </c>
      <c r="E21" s="57">
        <f t="shared" si="5"/>
        <v>4007649.2759887325</v>
      </c>
      <c r="F21" s="57">
        <f t="shared" si="5"/>
        <v>8373382.2380543426</v>
      </c>
      <c r="G21" s="57">
        <f t="shared" si="5"/>
        <v>1793541.7151692456</v>
      </c>
      <c r="H21" s="57">
        <f t="shared" si="5"/>
        <v>240311.63934746059</v>
      </c>
      <c r="I21" s="57">
        <f t="shared" si="5"/>
        <v>624091.78894468304</v>
      </c>
      <c r="J21" s="57">
        <f t="shared" si="5"/>
        <v>1754112.0232000025</v>
      </c>
      <c r="K21" s="57">
        <f t="shared" si="5"/>
        <v>2618515.4514921461</v>
      </c>
      <c r="L21" s="57">
        <f t="shared" si="5"/>
        <v>1849.1992499935998</v>
      </c>
      <c r="M21" s="57">
        <f t="shared" si="5"/>
        <v>524552.45091984223</v>
      </c>
      <c r="N21" s="57">
        <f t="shared" si="5"/>
        <v>215700.47927670655</v>
      </c>
      <c r="O21" s="57">
        <f t="shared" si="5"/>
        <v>195536.40527228886</v>
      </c>
      <c r="P21" s="57">
        <f t="shared" si="5"/>
        <v>935789.33546883764</v>
      </c>
      <c r="Q21" s="57">
        <f t="shared" si="5"/>
        <v>78325.14048660305</v>
      </c>
      <c r="R21" s="57">
        <f t="shared" si="5"/>
        <v>29265505.845321298</v>
      </c>
      <c r="S21" s="57">
        <f t="shared" si="5"/>
        <v>3218134.1969159376</v>
      </c>
      <c r="T21" s="57">
        <f t="shared" si="5"/>
        <v>42048727.372446164</v>
      </c>
      <c r="U21" s="57">
        <f t="shared" si="5"/>
        <v>74532367.414683387</v>
      </c>
      <c r="V21" s="57">
        <f t="shared" si="5"/>
        <v>150050.573599</v>
      </c>
      <c r="W21" s="57">
        <f t="shared" si="5"/>
        <v>5212744.241132821</v>
      </c>
      <c r="X21" s="57">
        <f t="shared" si="5"/>
        <v>5331254.0568053126</v>
      </c>
      <c r="Y21" s="57">
        <f t="shared" si="5"/>
        <v>7841331.9538872149</v>
      </c>
      <c r="Z21" s="57">
        <f t="shared" si="5"/>
        <v>18385330.251825351</v>
      </c>
      <c r="AA21" s="57">
        <f t="shared" si="5"/>
        <v>783593.90476077516</v>
      </c>
      <c r="AB21" s="57">
        <f t="shared" si="5"/>
        <v>1193854.0976274966</v>
      </c>
      <c r="AC21" s="57">
        <f t="shared" si="5"/>
        <v>635318.34028483473</v>
      </c>
      <c r="AD21" s="57">
        <f t="shared" si="5"/>
        <v>355393.57799397636</v>
      </c>
      <c r="AE21" s="57">
        <f t="shared" si="5"/>
        <v>2184566.0159063069</v>
      </c>
      <c r="AF21" s="57">
        <f t="shared" si="5"/>
        <v>223462.25531348545</v>
      </c>
      <c r="AG21" s="57">
        <f t="shared" si="5"/>
        <v>0</v>
      </c>
      <c r="AH21" s="57">
        <f t="shared" si="5"/>
        <v>0</v>
      </c>
      <c r="AI21" s="57">
        <f t="shared" si="5"/>
        <v>0</v>
      </c>
      <c r="AJ21" s="57">
        <f t="shared" si="5"/>
        <v>0</v>
      </c>
      <c r="AK21" s="57">
        <f t="shared" si="5"/>
        <v>0</v>
      </c>
      <c r="AL21" s="57">
        <f t="shared" si="5"/>
        <v>16467.599071999997</v>
      </c>
      <c r="AM21" s="57">
        <f t="shared" si="5"/>
        <v>0</v>
      </c>
      <c r="AN21" s="57">
        <f t="shared" si="5"/>
        <v>0</v>
      </c>
      <c r="AO21" s="57">
        <f t="shared" si="5"/>
        <v>16467.599071999997</v>
      </c>
      <c r="AP21" s="57">
        <f t="shared" si="5"/>
        <v>10645.014493170893</v>
      </c>
      <c r="AQ21" s="57">
        <f t="shared" si="5"/>
        <v>-45272.617962999997</v>
      </c>
      <c r="AR21" s="57">
        <f t="shared" si="5"/>
        <v>0</v>
      </c>
      <c r="AS21" s="57">
        <f t="shared" si="5"/>
        <v>0</v>
      </c>
      <c r="AT21" s="57">
        <f t="shared" si="5"/>
        <v>-45272.617962999997</v>
      </c>
      <c r="AU21" s="57">
        <f t="shared" si="5"/>
        <v>-52315.160547119449</v>
      </c>
      <c r="AV21" s="57">
        <f t="shared" si="5"/>
        <v>286432.59414200002</v>
      </c>
      <c r="AW21" s="57">
        <f t="shared" si="5"/>
        <v>0</v>
      </c>
      <c r="AX21" s="57">
        <f t="shared" si="5"/>
        <v>25760.14</v>
      </c>
      <c r="AY21" s="57">
        <f t="shared" si="5"/>
        <v>312192.73414199997</v>
      </c>
      <c r="AZ21" s="57">
        <f t="shared" si="5"/>
        <v>77367.127438875003</v>
      </c>
      <c r="BA21" s="57">
        <f t="shared" si="5"/>
        <v>0</v>
      </c>
      <c r="BB21" s="57">
        <f t="shared" si="5"/>
        <v>0</v>
      </c>
      <c r="BC21" s="57">
        <f t="shared" si="5"/>
        <v>0</v>
      </c>
      <c r="BD21" s="57">
        <f t="shared" si="5"/>
        <v>0</v>
      </c>
      <c r="BE21" s="57">
        <f t="shared" si="5"/>
        <v>0</v>
      </c>
      <c r="BF21" s="57">
        <f t="shared" si="5"/>
        <v>1182929.1012469965</v>
      </c>
      <c r="BG21" s="57">
        <f t="shared" si="5"/>
        <v>33788.410306999998</v>
      </c>
      <c r="BH21" s="57">
        <f t="shared" si="5"/>
        <v>883.83</v>
      </c>
      <c r="BI21" s="57">
        <f t="shared" si="5"/>
        <v>1217601.3415539965</v>
      </c>
      <c r="BJ21" s="57">
        <f t="shared" si="5"/>
        <v>362564.2333211744</v>
      </c>
      <c r="BK21" s="57">
        <f t="shared" si="5"/>
        <v>7198120.1892805342</v>
      </c>
      <c r="BL21" s="57">
        <f t="shared" si="5"/>
        <v>2082057.1614160228</v>
      </c>
      <c r="BM21" s="57">
        <f t="shared" si="5"/>
        <v>136167.29360100001</v>
      </c>
      <c r="BN21" s="57">
        <f t="shared" si="5"/>
        <v>9416344.6442975532</v>
      </c>
      <c r="BO21" s="57">
        <f t="shared" si="5"/>
        <v>4523452.1739150304</v>
      </c>
      <c r="BP21" s="57">
        <f t="shared" ref="BP21:CS21" si="6">SUM(BP7:BP20)</f>
        <v>775612.28917945549</v>
      </c>
      <c r="BQ21" s="57">
        <f t="shared" si="6"/>
        <v>18626.57</v>
      </c>
      <c r="BR21" s="57">
        <f t="shared" si="6"/>
        <v>4238.2199999999993</v>
      </c>
      <c r="BS21" s="57">
        <f t="shared" si="6"/>
        <v>798477.07917945553</v>
      </c>
      <c r="BT21" s="57">
        <f t="shared" si="6"/>
        <v>737230.86129893037</v>
      </c>
      <c r="BU21" s="57">
        <f t="shared" si="6"/>
        <v>1377199.1370618062</v>
      </c>
      <c r="BV21" s="57">
        <f t="shared" si="6"/>
        <v>714.6</v>
      </c>
      <c r="BW21" s="57">
        <f t="shared" si="6"/>
        <v>0</v>
      </c>
      <c r="BX21" s="57">
        <f t="shared" si="6"/>
        <v>1377913.737061806</v>
      </c>
      <c r="BY21" s="57">
        <f t="shared" si="6"/>
        <v>927218.11688659957</v>
      </c>
      <c r="BZ21" s="57">
        <f t="shared" si="6"/>
        <v>0</v>
      </c>
      <c r="CA21" s="57">
        <f t="shared" si="6"/>
        <v>4493</v>
      </c>
      <c r="CB21" s="57">
        <f t="shared" si="6"/>
        <v>0</v>
      </c>
      <c r="CC21" s="57">
        <f t="shared" si="6"/>
        <v>4493</v>
      </c>
      <c r="CD21" s="57">
        <f t="shared" si="6"/>
        <v>0</v>
      </c>
      <c r="CE21" s="57">
        <f t="shared" si="6"/>
        <v>3139204.8999600001</v>
      </c>
      <c r="CF21" s="57">
        <f t="shared" si="6"/>
        <v>495879.90119213122</v>
      </c>
      <c r="CG21" s="57">
        <f t="shared" si="6"/>
        <v>140259.85</v>
      </c>
      <c r="CH21" s="57">
        <f t="shared" si="6"/>
        <v>3775344.6511521311</v>
      </c>
      <c r="CI21" s="57">
        <f t="shared" si="6"/>
        <v>1765706.3794946996</v>
      </c>
      <c r="CJ21" s="57">
        <f t="shared" si="6"/>
        <v>0</v>
      </c>
      <c r="CK21" s="57">
        <f t="shared" si="6"/>
        <v>0</v>
      </c>
      <c r="CL21" s="57">
        <f t="shared" si="6"/>
        <v>0</v>
      </c>
      <c r="CM21" s="57">
        <f t="shared" si="6"/>
        <v>0</v>
      </c>
      <c r="CN21" s="57">
        <f t="shared" si="6"/>
        <v>0</v>
      </c>
      <c r="CO21" s="57">
        <f t="shared" si="6"/>
        <v>51152525.774512589</v>
      </c>
      <c r="CP21" s="57">
        <f t="shared" si="6"/>
        <v>16240927.159024365</v>
      </c>
      <c r="CQ21" s="57">
        <f t="shared" si="6"/>
        <v>56510059.942389384</v>
      </c>
      <c r="CR21" s="57">
        <f t="shared" si="6"/>
        <v>123903512.87592635</v>
      </c>
      <c r="CS21" s="57">
        <f t="shared" si="6"/>
        <v>11382691.534880465</v>
      </c>
    </row>
    <row r="22" spans="1:99" x14ac:dyDescent="0.2">
      <c r="A22" s="80"/>
      <c r="B22" s="81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2"/>
      <c r="CF22" s="82"/>
      <c r="CG22" s="82"/>
      <c r="CH22" s="82"/>
      <c r="CI22" s="82"/>
      <c r="CJ22" s="82"/>
      <c r="CK22" s="82"/>
      <c r="CL22" s="82"/>
      <c r="CM22" s="82"/>
      <c r="CN22" s="82"/>
      <c r="CO22" s="82"/>
      <c r="CP22" s="82"/>
      <c r="CQ22" s="82"/>
      <c r="CR22" s="82"/>
      <c r="CS22" s="82"/>
    </row>
    <row r="23" spans="1:99" s="27" customFormat="1" ht="12.75" customHeight="1" x14ac:dyDescent="0.2">
      <c r="CR23" s="93"/>
    </row>
    <row r="24" spans="1:99" ht="13.5" x14ac:dyDescent="0.2">
      <c r="B24" s="29" t="s">
        <v>15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99" ht="21.75" customHeight="1" x14ac:dyDescent="0.2">
      <c r="B25" s="106" t="s">
        <v>57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</row>
    <row r="26" spans="1:99" ht="17.25" customHeight="1" x14ac:dyDescent="0.2"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</row>
    <row r="27" spans="1:99" ht="12.75" customHeight="1" x14ac:dyDescent="0.2"/>
    <row r="30" spans="1:99" ht="15" x14ac:dyDescent="0.3">
      <c r="B30" s="62"/>
    </row>
  </sheetData>
  <sortState ref="B7:CS20">
    <sortCondition descending="1" ref="CR7:CR20"/>
  </sortState>
  <mergeCells count="41">
    <mergeCell ref="AV5:AY5"/>
    <mergeCell ref="A4:A6"/>
    <mergeCell ref="B4:B6"/>
    <mergeCell ref="C4:G4"/>
    <mergeCell ref="H4:L4"/>
    <mergeCell ref="M4:Q4"/>
    <mergeCell ref="R4:V4"/>
    <mergeCell ref="C5:F5"/>
    <mergeCell ref="H5:K5"/>
    <mergeCell ref="BU4:BY4"/>
    <mergeCell ref="BP5:BS5"/>
    <mergeCell ref="BU5:BX5"/>
    <mergeCell ref="M5:P5"/>
    <mergeCell ref="BK5:BN5"/>
    <mergeCell ref="AL5:AO5"/>
    <mergeCell ref="AQ5:AT5"/>
    <mergeCell ref="AG5:AJ5"/>
    <mergeCell ref="W4:AA4"/>
    <mergeCell ref="AB4:AF4"/>
    <mergeCell ref="AG4:AK4"/>
    <mergeCell ref="AL4:AP4"/>
    <mergeCell ref="R5:U5"/>
    <mergeCell ref="AV4:AZ4"/>
    <mergeCell ref="W5:Z5"/>
    <mergeCell ref="AB5:AE5"/>
    <mergeCell ref="B25:N26"/>
    <mergeCell ref="CO4:CS4"/>
    <mergeCell ref="BZ4:CD4"/>
    <mergeCell ref="BZ5:CC5"/>
    <mergeCell ref="CE5:CH5"/>
    <mergeCell ref="CJ5:CM5"/>
    <mergeCell ref="CO5:CR5"/>
    <mergeCell ref="BA5:BD5"/>
    <mergeCell ref="BF5:BI5"/>
    <mergeCell ref="CE4:CI4"/>
    <mergeCell ref="CJ4:CN4"/>
    <mergeCell ref="AQ4:AU4"/>
    <mergeCell ref="BA4:BE4"/>
    <mergeCell ref="BF4:BJ4"/>
    <mergeCell ref="BK4:BO4"/>
    <mergeCell ref="BP4:BT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</sheetPr>
  <dimension ref="A1:AN29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6" sqref="B6"/>
    </sheetView>
  </sheetViews>
  <sheetFormatPr defaultRowHeight="12.75" x14ac:dyDescent="0.2"/>
  <cols>
    <col min="1" max="1" width="3.28515625" style="31" customWidth="1"/>
    <col min="2" max="2" width="50.28515625" style="31" customWidth="1"/>
    <col min="3" max="3" width="15.5703125" style="31" customWidth="1"/>
    <col min="4" max="4" width="12.7109375" style="31" customWidth="1"/>
    <col min="5" max="5" width="14.7109375" style="31" customWidth="1"/>
    <col min="6" max="6" width="12.7109375" style="31" customWidth="1"/>
    <col min="7" max="8" width="13.42578125" style="31" customWidth="1"/>
    <col min="9" max="28" width="12.7109375" style="31" customWidth="1"/>
    <col min="29" max="29" width="14.5703125" style="31" customWidth="1"/>
    <col min="30" max="38" width="12.7109375" style="31" customWidth="1"/>
    <col min="39" max="39" width="15.42578125" style="31" customWidth="1"/>
    <col min="40" max="40" width="14.140625" style="31" customWidth="1"/>
    <col min="41" max="16384" width="9.140625" style="31"/>
  </cols>
  <sheetData>
    <row r="1" spans="1:40" s="18" customFormat="1" ht="20.25" customHeight="1" x14ac:dyDescent="0.2">
      <c r="A1" s="16" t="s">
        <v>64</v>
      </c>
    </row>
    <row r="2" spans="1:40" ht="19.5" customHeight="1" x14ac:dyDescent="0.2">
      <c r="A2" s="21" t="s">
        <v>39</v>
      </c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0"/>
    </row>
    <row r="3" spans="1:40" ht="19.5" customHeight="1" x14ac:dyDescent="0.2">
      <c r="A3" s="64"/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0"/>
    </row>
    <row r="4" spans="1:40" ht="82.5" customHeight="1" x14ac:dyDescent="0.2">
      <c r="A4" s="98" t="s">
        <v>0</v>
      </c>
      <c r="B4" s="98" t="s">
        <v>2</v>
      </c>
      <c r="C4" s="95" t="s">
        <v>3</v>
      </c>
      <c r="D4" s="97"/>
      <c r="E4" s="95" t="s">
        <v>27</v>
      </c>
      <c r="F4" s="97"/>
      <c r="G4" s="95" t="s">
        <v>34</v>
      </c>
      <c r="H4" s="97"/>
      <c r="I4" s="95" t="s">
        <v>6</v>
      </c>
      <c r="J4" s="97"/>
      <c r="K4" s="95" t="s">
        <v>35</v>
      </c>
      <c r="L4" s="97"/>
      <c r="M4" s="95" t="s">
        <v>7</v>
      </c>
      <c r="N4" s="97"/>
      <c r="O4" s="95" t="s">
        <v>8</v>
      </c>
      <c r="P4" s="97"/>
      <c r="Q4" s="95" t="s">
        <v>28</v>
      </c>
      <c r="R4" s="97"/>
      <c r="S4" s="95" t="s">
        <v>38</v>
      </c>
      <c r="T4" s="97"/>
      <c r="U4" s="95" t="s">
        <v>29</v>
      </c>
      <c r="V4" s="97"/>
      <c r="W4" s="95" t="s">
        <v>30</v>
      </c>
      <c r="X4" s="97"/>
      <c r="Y4" s="95" t="s">
        <v>9</v>
      </c>
      <c r="Z4" s="97"/>
      <c r="AA4" s="95" t="s">
        <v>31</v>
      </c>
      <c r="AB4" s="97"/>
      <c r="AC4" s="95" t="s">
        <v>10</v>
      </c>
      <c r="AD4" s="97"/>
      <c r="AE4" s="95" t="s">
        <v>11</v>
      </c>
      <c r="AF4" s="97"/>
      <c r="AG4" s="95" t="s">
        <v>12</v>
      </c>
      <c r="AH4" s="97"/>
      <c r="AI4" s="95" t="s">
        <v>32</v>
      </c>
      <c r="AJ4" s="97"/>
      <c r="AK4" s="95" t="s">
        <v>13</v>
      </c>
      <c r="AL4" s="97"/>
      <c r="AM4" s="95" t="s">
        <v>14</v>
      </c>
      <c r="AN4" s="97"/>
    </row>
    <row r="5" spans="1:40" ht="25.5" x14ac:dyDescent="0.2">
      <c r="A5" s="100"/>
      <c r="B5" s="100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ht="24.95" customHeight="1" x14ac:dyDescent="0.2">
      <c r="A6" s="53">
        <v>1</v>
      </c>
      <c r="B6" s="114" t="s">
        <v>80</v>
      </c>
      <c r="C6" s="72">
        <v>2687768.9529452696</v>
      </c>
      <c r="D6" s="72">
        <v>2171262.4540699329</v>
      </c>
      <c r="E6" s="72">
        <v>152068.27315424572</v>
      </c>
      <c r="F6" s="72">
        <v>152068.27315424572</v>
      </c>
      <c r="G6" s="72">
        <v>214647.63245945467</v>
      </c>
      <c r="H6" s="72">
        <v>211515.99174437585</v>
      </c>
      <c r="I6" s="72">
        <v>7378294.3837754559</v>
      </c>
      <c r="J6" s="72">
        <v>7334864.9153715838</v>
      </c>
      <c r="K6" s="72">
        <v>3656750.3382153511</v>
      </c>
      <c r="L6" s="72">
        <v>3584427.7074409076</v>
      </c>
      <c r="M6" s="72">
        <v>442648.41968767683</v>
      </c>
      <c r="N6" s="72">
        <v>406345.80628692528</v>
      </c>
      <c r="O6" s="72">
        <v>0</v>
      </c>
      <c r="P6" s="72">
        <v>0</v>
      </c>
      <c r="Q6" s="72">
        <v>22566.566438356163</v>
      </c>
      <c r="R6" s="72">
        <v>14810.997432863014</v>
      </c>
      <c r="S6" s="72">
        <v>0</v>
      </c>
      <c r="T6" s="72">
        <v>0</v>
      </c>
      <c r="U6" s="72">
        <v>49644.165651648364</v>
      </c>
      <c r="V6" s="72">
        <v>41954.582218012023</v>
      </c>
      <c r="W6" s="72">
        <v>0</v>
      </c>
      <c r="X6" s="72">
        <v>0</v>
      </c>
      <c r="Y6" s="72">
        <v>163626.22740645963</v>
      </c>
      <c r="Z6" s="72">
        <v>129456.67333233324</v>
      </c>
      <c r="AA6" s="72">
        <v>2820328.5838891473</v>
      </c>
      <c r="AB6" s="72">
        <v>567739.70128014404</v>
      </c>
      <c r="AC6" s="72">
        <v>171214.9018366969</v>
      </c>
      <c r="AD6" s="72">
        <v>3755.0366397260223</v>
      </c>
      <c r="AE6" s="72">
        <v>333461.12880817853</v>
      </c>
      <c r="AF6" s="72">
        <v>66793.547701913194</v>
      </c>
      <c r="AG6" s="72">
        <v>0</v>
      </c>
      <c r="AH6" s="72">
        <v>0</v>
      </c>
      <c r="AI6" s="72">
        <v>1028485.0346751512</v>
      </c>
      <c r="AJ6" s="72">
        <v>470851.90293106635</v>
      </c>
      <c r="AK6" s="72">
        <v>0</v>
      </c>
      <c r="AL6" s="72">
        <v>0</v>
      </c>
      <c r="AM6" s="73">
        <f t="shared" ref="AM6:AM19" si="0">C6+E6+G6+I6+K6+M6+O6+Q6+S6+U6+W6+Y6+AA6+AC6+AE6+AG6+AI6+AK6</f>
        <v>19121504.608943094</v>
      </c>
      <c r="AN6" s="73">
        <f t="shared" ref="AN6:AN19" si="1">D6+F6+H6+J6+L6+N6+P6+R6+T6+V6+X6+Z6+AB6+AD6+AF6+AH6+AJ6+AL6</f>
        <v>15155847.589604028</v>
      </c>
    </row>
    <row r="7" spans="1:40" ht="24.95" customHeight="1" x14ac:dyDescent="0.2">
      <c r="A7" s="53">
        <v>2</v>
      </c>
      <c r="B7" s="114" t="s">
        <v>47</v>
      </c>
      <c r="C7" s="72">
        <v>1728192.8120686002</v>
      </c>
      <c r="D7" s="72">
        <v>1599303.6015418244</v>
      </c>
      <c r="E7" s="72">
        <v>0</v>
      </c>
      <c r="F7" s="72">
        <v>0</v>
      </c>
      <c r="G7" s="72">
        <v>247310.95316200051</v>
      </c>
      <c r="H7" s="72">
        <v>228099.80953782299</v>
      </c>
      <c r="I7" s="72">
        <v>6036.6499815793632</v>
      </c>
      <c r="J7" s="72">
        <v>941.77329099999997</v>
      </c>
      <c r="K7" s="72">
        <v>4762335.2042649798</v>
      </c>
      <c r="L7" s="72">
        <v>4730593.9203955568</v>
      </c>
      <c r="M7" s="72">
        <v>867146.69483599381</v>
      </c>
      <c r="N7" s="72">
        <v>798086.74661990791</v>
      </c>
      <c r="O7" s="72">
        <v>0</v>
      </c>
      <c r="P7" s="72">
        <v>0</v>
      </c>
      <c r="Q7" s="72">
        <v>84400.904053999999</v>
      </c>
      <c r="R7" s="72">
        <v>7304.2689740409696</v>
      </c>
      <c r="S7" s="72">
        <v>0</v>
      </c>
      <c r="T7" s="72">
        <v>0</v>
      </c>
      <c r="U7" s="72">
        <v>1877.531178</v>
      </c>
      <c r="V7" s="72">
        <v>1877.531178</v>
      </c>
      <c r="W7" s="72">
        <v>0</v>
      </c>
      <c r="X7" s="72">
        <v>0</v>
      </c>
      <c r="Y7" s="72">
        <v>495511.02539999923</v>
      </c>
      <c r="Z7" s="72">
        <v>405862.36151239631</v>
      </c>
      <c r="AA7" s="72">
        <v>5135621.0497959806</v>
      </c>
      <c r="AB7" s="72">
        <v>2247186.1143832835</v>
      </c>
      <c r="AC7" s="72">
        <v>0</v>
      </c>
      <c r="AD7" s="72">
        <v>0</v>
      </c>
      <c r="AE7" s="72">
        <v>338067.32591099979</v>
      </c>
      <c r="AF7" s="72">
        <v>159366.69124991275</v>
      </c>
      <c r="AG7" s="72">
        <v>0</v>
      </c>
      <c r="AH7" s="72">
        <v>0</v>
      </c>
      <c r="AI7" s="72">
        <v>1784579.9507280076</v>
      </c>
      <c r="AJ7" s="72">
        <v>710601.06292612944</v>
      </c>
      <c r="AK7" s="72">
        <v>0</v>
      </c>
      <c r="AL7" s="72">
        <v>0</v>
      </c>
      <c r="AM7" s="73">
        <f t="shared" si="0"/>
        <v>15451080.10138014</v>
      </c>
      <c r="AN7" s="73">
        <f t="shared" si="1"/>
        <v>10889223.881609876</v>
      </c>
    </row>
    <row r="8" spans="1:40" ht="24.95" customHeight="1" x14ac:dyDescent="0.2">
      <c r="A8" s="53">
        <v>3</v>
      </c>
      <c r="B8" s="114" t="s">
        <v>48</v>
      </c>
      <c r="C8" s="72">
        <v>417667.28607008699</v>
      </c>
      <c r="D8" s="72">
        <v>417667.28607008699</v>
      </c>
      <c r="E8" s="72">
        <v>500536.10477608338</v>
      </c>
      <c r="F8" s="72">
        <v>500536.10477608338</v>
      </c>
      <c r="G8" s="72">
        <v>70558.660149975258</v>
      </c>
      <c r="H8" s="72">
        <v>70558.660149975258</v>
      </c>
      <c r="I8" s="72">
        <v>12783758.286481498</v>
      </c>
      <c r="J8" s="72">
        <v>12783758.286481498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>
        <v>0</v>
      </c>
      <c r="AB8" s="72">
        <v>0</v>
      </c>
      <c r="AC8" s="72">
        <v>0</v>
      </c>
      <c r="AD8" s="72">
        <v>0</v>
      </c>
      <c r="AE8" s="72">
        <v>0</v>
      </c>
      <c r="AF8" s="72">
        <v>0</v>
      </c>
      <c r="AG8" s="72">
        <v>0</v>
      </c>
      <c r="AH8" s="72">
        <v>0</v>
      </c>
      <c r="AI8" s="72">
        <v>0</v>
      </c>
      <c r="AJ8" s="72">
        <v>0</v>
      </c>
      <c r="AK8" s="72">
        <v>0</v>
      </c>
      <c r="AL8" s="72">
        <v>0</v>
      </c>
      <c r="AM8" s="73">
        <f t="shared" si="0"/>
        <v>13772520.337477643</v>
      </c>
      <c r="AN8" s="73">
        <f t="shared" si="1"/>
        <v>13772520.337477643</v>
      </c>
    </row>
    <row r="9" spans="1:40" ht="24.95" customHeight="1" x14ac:dyDescent="0.2">
      <c r="A9" s="53">
        <v>4</v>
      </c>
      <c r="B9" s="114" t="s">
        <v>79</v>
      </c>
      <c r="C9" s="72">
        <v>646881.40040331671</v>
      </c>
      <c r="D9" s="72">
        <v>646881.40040331671</v>
      </c>
      <c r="E9" s="72">
        <v>494117.17850236985</v>
      </c>
      <c r="F9" s="72">
        <v>494117.17850236985</v>
      </c>
      <c r="G9" s="72">
        <v>85104.05870115578</v>
      </c>
      <c r="H9" s="72">
        <v>85104.05870115578</v>
      </c>
      <c r="I9" s="72">
        <v>5925448.3288564971</v>
      </c>
      <c r="J9" s="72">
        <v>5925448.3288564971</v>
      </c>
      <c r="K9" s="72">
        <v>310723.85760735982</v>
      </c>
      <c r="L9" s="72">
        <v>310723.85760735982</v>
      </c>
      <c r="M9" s="72">
        <v>35091.624714573387</v>
      </c>
      <c r="N9" s="72">
        <v>35091.624714573387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797.8064480874317</v>
      </c>
      <c r="AF9" s="72">
        <v>797.8064480874317</v>
      </c>
      <c r="AG9" s="72">
        <v>0</v>
      </c>
      <c r="AH9" s="72">
        <v>0</v>
      </c>
      <c r="AI9" s="72">
        <v>456.52173913043475</v>
      </c>
      <c r="AJ9" s="72">
        <v>456.52173913043475</v>
      </c>
      <c r="AK9" s="72">
        <v>0</v>
      </c>
      <c r="AL9" s="72">
        <v>0</v>
      </c>
      <c r="AM9" s="73">
        <f t="shared" si="0"/>
        <v>7498620.7769724913</v>
      </c>
      <c r="AN9" s="73">
        <f t="shared" si="1"/>
        <v>7498620.7769724913</v>
      </c>
    </row>
    <row r="10" spans="1:40" ht="24.95" customHeight="1" x14ac:dyDescent="0.2">
      <c r="A10" s="53">
        <v>5</v>
      </c>
      <c r="B10" s="114" t="s">
        <v>82</v>
      </c>
      <c r="C10" s="72">
        <v>414567.8369765298</v>
      </c>
      <c r="D10" s="72">
        <v>26205.651898261392</v>
      </c>
      <c r="E10" s="72">
        <v>24077.902774885111</v>
      </c>
      <c r="F10" s="72">
        <v>23235.824282816691</v>
      </c>
      <c r="G10" s="72">
        <v>50594.901124786513</v>
      </c>
      <c r="H10" s="72">
        <v>49485.574269345481</v>
      </c>
      <c r="I10" s="72">
        <v>3532678.0659124674</v>
      </c>
      <c r="J10" s="72">
        <v>3532678.0659124674</v>
      </c>
      <c r="K10" s="72">
        <v>897985.60002724547</v>
      </c>
      <c r="L10" s="72">
        <v>848582.6109055375</v>
      </c>
      <c r="M10" s="72">
        <v>148980.41449905586</v>
      </c>
      <c r="N10" s="72">
        <v>132869.54409435036</v>
      </c>
      <c r="O10" s="72">
        <v>0</v>
      </c>
      <c r="P10" s="72">
        <v>0</v>
      </c>
      <c r="Q10" s="72">
        <v>2469.3010578403337</v>
      </c>
      <c r="R10" s="72">
        <v>2199.121219404617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89410.618290665181</v>
      </c>
      <c r="Z10" s="72">
        <v>64306.344463840513</v>
      </c>
      <c r="AA10" s="72">
        <v>1534908.9398786542</v>
      </c>
      <c r="AB10" s="72">
        <v>249232.77112524398</v>
      </c>
      <c r="AC10" s="72">
        <v>105121.00082489097</v>
      </c>
      <c r="AD10" s="72">
        <v>4501.2234492674761</v>
      </c>
      <c r="AE10" s="72">
        <v>0</v>
      </c>
      <c r="AF10" s="72">
        <v>0</v>
      </c>
      <c r="AG10" s="72">
        <v>0</v>
      </c>
      <c r="AH10" s="72">
        <v>0</v>
      </c>
      <c r="AI10" s="72">
        <v>391049.29040071799</v>
      </c>
      <c r="AJ10" s="72">
        <v>42880.827681551826</v>
      </c>
      <c r="AK10" s="72">
        <v>0</v>
      </c>
      <c r="AL10" s="72">
        <v>0</v>
      </c>
      <c r="AM10" s="73">
        <f t="shared" si="0"/>
        <v>7191843.8717677398</v>
      </c>
      <c r="AN10" s="73">
        <f t="shared" si="1"/>
        <v>4976177.5593020869</v>
      </c>
    </row>
    <row r="11" spans="1:40" ht="24.95" customHeight="1" x14ac:dyDescent="0.2">
      <c r="A11" s="53">
        <v>6</v>
      </c>
      <c r="B11" s="114" t="s">
        <v>90</v>
      </c>
      <c r="C11" s="72">
        <v>2821.64</v>
      </c>
      <c r="D11" s="72">
        <v>2821.64</v>
      </c>
      <c r="E11" s="72">
        <v>47092.37</v>
      </c>
      <c r="F11" s="72">
        <v>47092.37</v>
      </c>
      <c r="G11" s="72">
        <v>30088.650000000005</v>
      </c>
      <c r="H11" s="72">
        <v>19127.780000000002</v>
      </c>
      <c r="I11" s="72">
        <v>3705554.69</v>
      </c>
      <c r="J11" s="72">
        <v>3705554.69</v>
      </c>
      <c r="K11" s="72">
        <v>549190.04</v>
      </c>
      <c r="L11" s="72">
        <v>549190.04</v>
      </c>
      <c r="M11" s="72">
        <v>90604.91</v>
      </c>
      <c r="N11" s="72">
        <v>90604.91</v>
      </c>
      <c r="O11" s="72">
        <v>0</v>
      </c>
      <c r="P11" s="72">
        <v>0</v>
      </c>
      <c r="Q11" s="72">
        <v>0</v>
      </c>
      <c r="R11" s="72">
        <v>0</v>
      </c>
      <c r="S11" s="72">
        <v>143552.70000000001</v>
      </c>
      <c r="T11" s="72">
        <v>3085.8699999999994</v>
      </c>
      <c r="U11" s="72">
        <v>47583.13</v>
      </c>
      <c r="V11" s="72">
        <v>47583.13</v>
      </c>
      <c r="W11" s="72">
        <v>0</v>
      </c>
      <c r="X11" s="72">
        <v>0</v>
      </c>
      <c r="Y11" s="72">
        <v>52406.87</v>
      </c>
      <c r="Z11" s="72">
        <v>49567</v>
      </c>
      <c r="AA11" s="72">
        <v>460986.01</v>
      </c>
      <c r="AB11" s="72">
        <v>433618.65</v>
      </c>
      <c r="AC11" s="72">
        <v>12790.9</v>
      </c>
      <c r="AD11" s="72">
        <v>12426.409999999996</v>
      </c>
      <c r="AE11" s="72">
        <v>499383.51999999996</v>
      </c>
      <c r="AF11" s="72">
        <v>226174.49999999994</v>
      </c>
      <c r="AG11" s="72">
        <v>0</v>
      </c>
      <c r="AH11" s="72">
        <v>0</v>
      </c>
      <c r="AI11" s="72">
        <v>263760.84999999998</v>
      </c>
      <c r="AJ11" s="72">
        <v>228367.53000000003</v>
      </c>
      <c r="AK11" s="72">
        <v>0</v>
      </c>
      <c r="AL11" s="72">
        <v>0</v>
      </c>
      <c r="AM11" s="73">
        <f t="shared" si="0"/>
        <v>5905816.2800000003</v>
      </c>
      <c r="AN11" s="73">
        <f t="shared" si="1"/>
        <v>5415214.5200000005</v>
      </c>
    </row>
    <row r="12" spans="1:40" ht="24.95" customHeight="1" x14ac:dyDescent="0.2">
      <c r="A12" s="53">
        <v>7</v>
      </c>
      <c r="B12" s="114" t="s">
        <v>86</v>
      </c>
      <c r="C12" s="72">
        <v>36039.61</v>
      </c>
      <c r="D12" s="72">
        <v>36039.61</v>
      </c>
      <c r="E12" s="72">
        <v>9453.15</v>
      </c>
      <c r="F12" s="72">
        <v>9032.5898453913651</v>
      </c>
      <c r="G12" s="72">
        <v>48048.149999999994</v>
      </c>
      <c r="H12" s="72">
        <v>48048.149999999994</v>
      </c>
      <c r="I12" s="72">
        <v>661200.46</v>
      </c>
      <c r="J12" s="72">
        <v>661200.46</v>
      </c>
      <c r="K12" s="72">
        <v>722845.76</v>
      </c>
      <c r="L12" s="72">
        <v>718587.32151366118</v>
      </c>
      <c r="M12" s="72">
        <v>89359.34</v>
      </c>
      <c r="N12" s="72">
        <v>84044.688390055147</v>
      </c>
      <c r="O12" s="72">
        <v>0</v>
      </c>
      <c r="P12" s="72">
        <v>0</v>
      </c>
      <c r="Q12" s="72">
        <v>64850.89</v>
      </c>
      <c r="R12" s="72">
        <v>15627.509918032771</v>
      </c>
      <c r="S12" s="72">
        <v>79899.37</v>
      </c>
      <c r="T12" s="72">
        <v>2518.3905360655699</v>
      </c>
      <c r="U12" s="72">
        <v>29392.71</v>
      </c>
      <c r="V12" s="72">
        <v>22305.835155999324</v>
      </c>
      <c r="W12" s="72">
        <v>2590.39</v>
      </c>
      <c r="X12" s="72">
        <v>1295.194623114754</v>
      </c>
      <c r="Y12" s="72">
        <v>113823.44</v>
      </c>
      <c r="Z12" s="72">
        <v>48436.553067044879</v>
      </c>
      <c r="AA12" s="72">
        <v>2528519.7599999998</v>
      </c>
      <c r="AB12" s="72">
        <v>424342.39073571854</v>
      </c>
      <c r="AC12" s="72">
        <v>87371.05</v>
      </c>
      <c r="AD12" s="72">
        <v>17457.454003021379</v>
      </c>
      <c r="AE12" s="72">
        <v>181574.38</v>
      </c>
      <c r="AF12" s="72">
        <v>62164.146721431622</v>
      </c>
      <c r="AG12" s="72">
        <v>0</v>
      </c>
      <c r="AH12" s="72">
        <v>0</v>
      </c>
      <c r="AI12" s="72">
        <v>446311.06000000006</v>
      </c>
      <c r="AJ12" s="72">
        <v>122553.72031137785</v>
      </c>
      <c r="AK12" s="72">
        <v>0</v>
      </c>
      <c r="AL12" s="72">
        <v>0</v>
      </c>
      <c r="AM12" s="73">
        <f t="shared" si="0"/>
        <v>5101279.5199999996</v>
      </c>
      <c r="AN12" s="73">
        <f t="shared" si="1"/>
        <v>2273654.0148209142</v>
      </c>
    </row>
    <row r="13" spans="1:40" ht="24.95" customHeight="1" x14ac:dyDescent="0.2">
      <c r="A13" s="53">
        <v>8</v>
      </c>
      <c r="B13" s="114" t="s">
        <v>81</v>
      </c>
      <c r="C13" s="72">
        <v>47980.053043164487</v>
      </c>
      <c r="D13" s="72">
        <v>43625.329012922753</v>
      </c>
      <c r="E13" s="72">
        <v>114423.42966120396</v>
      </c>
      <c r="F13" s="72">
        <v>114423.42966120396</v>
      </c>
      <c r="G13" s="72">
        <v>40928.414106206284</v>
      </c>
      <c r="H13" s="72">
        <v>27206.521520227863</v>
      </c>
      <c r="I13" s="72">
        <v>1414704.7712564336</v>
      </c>
      <c r="J13" s="72">
        <v>1414704.7712564336</v>
      </c>
      <c r="K13" s="72">
        <v>456031.97685277177</v>
      </c>
      <c r="L13" s="72">
        <v>414398.33728053322</v>
      </c>
      <c r="M13" s="72">
        <v>63364.168920792566</v>
      </c>
      <c r="N13" s="72">
        <v>47087.035786726366</v>
      </c>
      <c r="O13" s="72">
        <v>0</v>
      </c>
      <c r="P13" s="72">
        <v>0</v>
      </c>
      <c r="Q13" s="72">
        <v>348893.87144431105</v>
      </c>
      <c r="R13" s="72">
        <v>10033.321600722382</v>
      </c>
      <c r="S13" s="72">
        <v>83834.980091520119</v>
      </c>
      <c r="T13" s="72">
        <v>2073.3588133930025</v>
      </c>
      <c r="U13" s="72">
        <v>0</v>
      </c>
      <c r="V13" s="72">
        <v>0</v>
      </c>
      <c r="W13" s="72">
        <v>0</v>
      </c>
      <c r="X13" s="72">
        <v>0</v>
      </c>
      <c r="Y13" s="72">
        <v>101565.99684224649</v>
      </c>
      <c r="Z13" s="72">
        <v>44012.905796034007</v>
      </c>
      <c r="AA13" s="72">
        <v>522724.36608623009</v>
      </c>
      <c r="AB13" s="72">
        <v>117857.04929748108</v>
      </c>
      <c r="AC13" s="72">
        <v>48136.135715478304</v>
      </c>
      <c r="AD13" s="72">
        <v>29640.512264742458</v>
      </c>
      <c r="AE13" s="72">
        <v>0</v>
      </c>
      <c r="AF13" s="72">
        <v>0</v>
      </c>
      <c r="AG13" s="72">
        <v>0</v>
      </c>
      <c r="AH13" s="72">
        <v>0</v>
      </c>
      <c r="AI13" s="72">
        <v>69243.912237576922</v>
      </c>
      <c r="AJ13" s="72">
        <v>34051.050399530875</v>
      </c>
      <c r="AK13" s="72">
        <v>0</v>
      </c>
      <c r="AL13" s="72">
        <v>0</v>
      </c>
      <c r="AM13" s="73">
        <f t="shared" si="0"/>
        <v>3311832.0762579357</v>
      </c>
      <c r="AN13" s="73">
        <f t="shared" si="1"/>
        <v>2299113.6226899512</v>
      </c>
    </row>
    <row r="14" spans="1:40" ht="24.95" customHeight="1" x14ac:dyDescent="0.2">
      <c r="A14" s="53">
        <v>9</v>
      </c>
      <c r="B14" s="114" t="s">
        <v>84</v>
      </c>
      <c r="C14" s="72">
        <v>1297.9988825294818</v>
      </c>
      <c r="D14" s="72">
        <v>1297.9988825294818</v>
      </c>
      <c r="E14" s="72">
        <v>9296.2786356990764</v>
      </c>
      <c r="F14" s="72">
        <v>9296.2786356990764</v>
      </c>
      <c r="G14" s="72">
        <v>45992.308035713468</v>
      </c>
      <c r="H14" s="72">
        <v>32375.932913525965</v>
      </c>
      <c r="I14" s="72">
        <v>736015.20381763764</v>
      </c>
      <c r="J14" s="72">
        <v>736015.20381763764</v>
      </c>
      <c r="K14" s="72">
        <v>277545.49532796757</v>
      </c>
      <c r="L14" s="72">
        <v>185970.73913770088</v>
      </c>
      <c r="M14" s="72">
        <v>34336.456067980718</v>
      </c>
      <c r="N14" s="72">
        <v>25656.478738074795</v>
      </c>
      <c r="O14" s="72">
        <v>0</v>
      </c>
      <c r="P14" s="72">
        <v>0</v>
      </c>
      <c r="Q14" s="72">
        <v>493813.7717971197</v>
      </c>
      <c r="R14" s="72">
        <v>38078.085184012692</v>
      </c>
      <c r="S14" s="72">
        <v>358310.88806633395</v>
      </c>
      <c r="T14" s="72">
        <v>27987.212982415142</v>
      </c>
      <c r="U14" s="72">
        <v>2896.5270585373155</v>
      </c>
      <c r="V14" s="72">
        <v>2896.5270585373155</v>
      </c>
      <c r="W14" s="72">
        <v>0</v>
      </c>
      <c r="X14" s="72">
        <v>0</v>
      </c>
      <c r="Y14" s="72">
        <v>52907.304602600896</v>
      </c>
      <c r="Z14" s="72">
        <v>14088.2423013553</v>
      </c>
      <c r="AA14" s="72">
        <v>354283.70227778616</v>
      </c>
      <c r="AB14" s="72">
        <v>209698.11245033599</v>
      </c>
      <c r="AC14" s="72">
        <v>497.16084699453546</v>
      </c>
      <c r="AD14" s="72">
        <v>497.16084699453546</v>
      </c>
      <c r="AE14" s="72">
        <v>8582.2382034726561</v>
      </c>
      <c r="AF14" s="72">
        <v>8582.2382034726561</v>
      </c>
      <c r="AG14" s="72">
        <v>0</v>
      </c>
      <c r="AH14" s="72">
        <v>0</v>
      </c>
      <c r="AI14" s="72">
        <v>56975.339577866202</v>
      </c>
      <c r="AJ14" s="72">
        <v>48214.391079139707</v>
      </c>
      <c r="AK14" s="72">
        <v>0</v>
      </c>
      <c r="AL14" s="72">
        <v>0</v>
      </c>
      <c r="AM14" s="73">
        <f t="shared" si="0"/>
        <v>2432750.6731982394</v>
      </c>
      <c r="AN14" s="73">
        <f t="shared" si="1"/>
        <v>1340654.6022314311</v>
      </c>
    </row>
    <row r="15" spans="1:40" ht="24.95" customHeight="1" x14ac:dyDescent="0.2">
      <c r="A15" s="53">
        <v>10</v>
      </c>
      <c r="B15" s="114" t="s">
        <v>88</v>
      </c>
      <c r="C15" s="72">
        <v>0</v>
      </c>
      <c r="D15" s="72">
        <v>0</v>
      </c>
      <c r="E15" s="72">
        <v>0</v>
      </c>
      <c r="F15" s="72">
        <v>0</v>
      </c>
      <c r="G15" s="72">
        <v>54758.108051618226</v>
      </c>
      <c r="H15" s="72">
        <v>54758.108051618226</v>
      </c>
      <c r="I15" s="72">
        <v>0</v>
      </c>
      <c r="J15" s="72">
        <v>0</v>
      </c>
      <c r="K15" s="72">
        <v>1480093.7604403403</v>
      </c>
      <c r="L15" s="72">
        <v>1222873.7929977104</v>
      </c>
      <c r="M15" s="72">
        <v>125887.07813676121</v>
      </c>
      <c r="N15" s="72">
        <v>103904.07981107115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1168.1517289999999</v>
      </c>
      <c r="V15" s="72">
        <v>584.07586499999991</v>
      </c>
      <c r="W15" s="72">
        <v>0</v>
      </c>
      <c r="X15" s="72">
        <v>0</v>
      </c>
      <c r="Y15" s="72">
        <v>3545.5879456299954</v>
      </c>
      <c r="Z15" s="72">
        <v>2629.5812676299947</v>
      </c>
      <c r="AA15" s="72">
        <v>89488.256519638468</v>
      </c>
      <c r="AB15" s="72">
        <v>49800.507572548435</v>
      </c>
      <c r="AC15" s="72">
        <v>0</v>
      </c>
      <c r="AD15" s="72">
        <v>0</v>
      </c>
      <c r="AE15" s="72">
        <v>1014.8907102100002</v>
      </c>
      <c r="AF15" s="72">
        <v>1014.8907102100002</v>
      </c>
      <c r="AG15" s="72">
        <v>0</v>
      </c>
      <c r="AH15" s="72">
        <v>0</v>
      </c>
      <c r="AI15" s="72">
        <v>12579.117622209982</v>
      </c>
      <c r="AJ15" s="72">
        <v>10734.855327679981</v>
      </c>
      <c r="AK15" s="72">
        <v>0</v>
      </c>
      <c r="AL15" s="72">
        <v>0</v>
      </c>
      <c r="AM15" s="73">
        <f t="shared" si="0"/>
        <v>1768534.9511554083</v>
      </c>
      <c r="AN15" s="73">
        <f t="shared" si="1"/>
        <v>1446299.8916034682</v>
      </c>
    </row>
    <row r="16" spans="1:40" ht="24.95" customHeight="1" x14ac:dyDescent="0.2">
      <c r="A16" s="53">
        <v>11</v>
      </c>
      <c r="B16" s="114" t="s">
        <v>87</v>
      </c>
      <c r="C16" s="72">
        <v>2152.7662</v>
      </c>
      <c r="D16" s="72">
        <v>2152.7662</v>
      </c>
      <c r="E16" s="72">
        <v>7477.05</v>
      </c>
      <c r="F16" s="72">
        <v>7477.05</v>
      </c>
      <c r="G16" s="72">
        <v>24949.99</v>
      </c>
      <c r="H16" s="72">
        <v>11838.389999999992</v>
      </c>
      <c r="I16" s="72">
        <v>544084.6</v>
      </c>
      <c r="J16" s="72">
        <v>534139.74</v>
      </c>
      <c r="K16" s="72">
        <v>367748.91999999993</v>
      </c>
      <c r="L16" s="72">
        <v>289654.58</v>
      </c>
      <c r="M16" s="72">
        <v>80708.929999999993</v>
      </c>
      <c r="N16" s="72">
        <v>61520.325573770489</v>
      </c>
      <c r="O16" s="72">
        <v>0</v>
      </c>
      <c r="P16" s="72">
        <v>0</v>
      </c>
      <c r="Q16" s="72">
        <v>0</v>
      </c>
      <c r="R16" s="72">
        <v>0</v>
      </c>
      <c r="S16" s="72">
        <v>5774.98</v>
      </c>
      <c r="T16" s="72">
        <v>0</v>
      </c>
      <c r="U16" s="72">
        <v>18268.64</v>
      </c>
      <c r="V16" s="72">
        <v>5392.82</v>
      </c>
      <c r="W16" s="72">
        <v>0</v>
      </c>
      <c r="X16" s="72">
        <v>0</v>
      </c>
      <c r="Y16" s="72">
        <v>25028.53</v>
      </c>
      <c r="Z16" s="72">
        <v>7824.1599999999989</v>
      </c>
      <c r="AA16" s="72">
        <v>133295.92499999999</v>
      </c>
      <c r="AB16" s="72">
        <v>44380.675000000003</v>
      </c>
      <c r="AC16" s="72">
        <v>0</v>
      </c>
      <c r="AD16" s="72">
        <v>0</v>
      </c>
      <c r="AE16" s="72">
        <v>25850.959999999995</v>
      </c>
      <c r="AF16" s="72">
        <v>25850.959999999995</v>
      </c>
      <c r="AG16" s="72">
        <v>0</v>
      </c>
      <c r="AH16" s="72">
        <v>0</v>
      </c>
      <c r="AI16" s="72">
        <v>91610.575000000012</v>
      </c>
      <c r="AJ16" s="72">
        <v>48579.895000000004</v>
      </c>
      <c r="AK16" s="72">
        <v>0</v>
      </c>
      <c r="AL16" s="72">
        <v>0</v>
      </c>
      <c r="AM16" s="73">
        <f t="shared" si="0"/>
        <v>1326951.8661999998</v>
      </c>
      <c r="AN16" s="73">
        <f t="shared" si="1"/>
        <v>1038811.3617737704</v>
      </c>
    </row>
    <row r="17" spans="1:40" ht="24.95" customHeight="1" x14ac:dyDescent="0.2">
      <c r="A17" s="53">
        <v>12</v>
      </c>
      <c r="B17" s="114" t="s">
        <v>85</v>
      </c>
      <c r="C17" s="72">
        <v>53604.199999999983</v>
      </c>
      <c r="D17" s="72">
        <v>53604.199999999983</v>
      </c>
      <c r="E17" s="72">
        <v>6564.1700000000028</v>
      </c>
      <c r="F17" s="72">
        <v>6564.1700000000028</v>
      </c>
      <c r="G17" s="72">
        <v>14591.650000000007</v>
      </c>
      <c r="H17" s="72">
        <v>13237.680000000006</v>
      </c>
      <c r="I17" s="72">
        <v>944113.52000000048</v>
      </c>
      <c r="J17" s="72">
        <v>944113.52000000048</v>
      </c>
      <c r="K17" s="72">
        <v>95071.309999999881</v>
      </c>
      <c r="L17" s="72">
        <v>53348.629999999976</v>
      </c>
      <c r="M17" s="72">
        <v>17204.110000000004</v>
      </c>
      <c r="N17" s="72">
        <v>11301.850000000006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11949.11</v>
      </c>
      <c r="Z17" s="72">
        <v>4514.1410000000005</v>
      </c>
      <c r="AA17" s="72">
        <v>87696.960000000079</v>
      </c>
      <c r="AB17" s="72">
        <v>29481.460000000108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472.89999999999986</v>
      </c>
      <c r="AJ17" s="72">
        <v>436.34999999999985</v>
      </c>
      <c r="AK17" s="72">
        <v>0</v>
      </c>
      <c r="AL17" s="72">
        <v>0</v>
      </c>
      <c r="AM17" s="73">
        <f t="shared" si="0"/>
        <v>1231267.9300000006</v>
      </c>
      <c r="AN17" s="73">
        <f t="shared" si="1"/>
        <v>1116602.0010000009</v>
      </c>
    </row>
    <row r="18" spans="1:40" ht="24.95" customHeight="1" x14ac:dyDescent="0.2">
      <c r="A18" s="53">
        <v>13</v>
      </c>
      <c r="B18" s="114" t="s">
        <v>83</v>
      </c>
      <c r="C18" s="72">
        <v>40714.554588999817</v>
      </c>
      <c r="D18" s="72">
        <v>40714.554588999817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38625.892064999978</v>
      </c>
      <c r="L18" s="72">
        <v>38625.892064999978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2595.8709680000002</v>
      </c>
      <c r="AB18" s="72">
        <v>2595.8709680000002</v>
      </c>
      <c r="AC18" s="72">
        <v>0</v>
      </c>
      <c r="AD18" s="72">
        <v>0</v>
      </c>
      <c r="AE18" s="72">
        <v>144.26229499999999</v>
      </c>
      <c r="AF18" s="72">
        <v>144.26229499999999</v>
      </c>
      <c r="AG18" s="72">
        <v>4730.7096599999959</v>
      </c>
      <c r="AH18" s="72">
        <v>4730.7096599999959</v>
      </c>
      <c r="AI18" s="72">
        <v>0</v>
      </c>
      <c r="AJ18" s="72">
        <v>0</v>
      </c>
      <c r="AK18" s="72">
        <v>0</v>
      </c>
      <c r="AL18" s="72">
        <v>0</v>
      </c>
      <c r="AM18" s="73">
        <f t="shared" si="0"/>
        <v>86811.289576999785</v>
      </c>
      <c r="AN18" s="73">
        <f t="shared" si="1"/>
        <v>86811.289576999785</v>
      </c>
    </row>
    <row r="19" spans="1:40" ht="24.95" customHeight="1" x14ac:dyDescent="0.2">
      <c r="A19" s="53">
        <v>14</v>
      </c>
      <c r="B19" s="115" t="s">
        <v>89</v>
      </c>
      <c r="C19" s="72">
        <v>0</v>
      </c>
      <c r="D19" s="72">
        <v>0</v>
      </c>
      <c r="E19" s="72">
        <v>0</v>
      </c>
      <c r="F19" s="72">
        <v>0</v>
      </c>
      <c r="G19" s="72">
        <v>41.258998764877603</v>
      </c>
      <c r="H19" s="72">
        <v>41.258998764877603</v>
      </c>
      <c r="I19" s="72">
        <v>0</v>
      </c>
      <c r="J19" s="72">
        <v>0</v>
      </c>
      <c r="K19" s="72">
        <v>344.88672026349275</v>
      </c>
      <c r="L19" s="72">
        <v>344.88672026349275</v>
      </c>
      <c r="M19" s="72">
        <v>93.488781503106523</v>
      </c>
      <c r="N19" s="72">
        <v>93.488781503106523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46144.643609078579</v>
      </c>
      <c r="AF19" s="72">
        <v>46144.643609078579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3">
        <f t="shared" si="0"/>
        <v>46624.278109610059</v>
      </c>
      <c r="AN19" s="73">
        <f t="shared" si="1"/>
        <v>46624.278109610059</v>
      </c>
    </row>
    <row r="20" spans="1:40" ht="15" x14ac:dyDescent="0.2">
      <c r="A20" s="26"/>
      <c r="B20" s="12" t="s">
        <v>1</v>
      </c>
      <c r="C20" s="74">
        <f t="shared" ref="C20:AN20" si="2">SUM(C6:C19)</f>
        <v>6079689.1111784978</v>
      </c>
      <c r="D20" s="74">
        <f t="shared" si="2"/>
        <v>5041576.4926678753</v>
      </c>
      <c r="E20" s="74">
        <f t="shared" si="2"/>
        <v>1365105.9075044869</v>
      </c>
      <c r="F20" s="74">
        <f t="shared" si="2"/>
        <v>1363843.2688578099</v>
      </c>
      <c r="G20" s="74">
        <f t="shared" si="2"/>
        <v>927614.73478967568</v>
      </c>
      <c r="H20" s="74">
        <f t="shared" si="2"/>
        <v>851397.91588681249</v>
      </c>
      <c r="I20" s="74">
        <f t="shared" si="2"/>
        <v>37631888.96008157</v>
      </c>
      <c r="J20" s="74">
        <f t="shared" si="2"/>
        <v>37573419.754987121</v>
      </c>
      <c r="K20" s="74">
        <f t="shared" si="2"/>
        <v>13615293.041521279</v>
      </c>
      <c r="L20" s="74">
        <f t="shared" si="2"/>
        <v>12947322.316064231</v>
      </c>
      <c r="M20" s="74">
        <f t="shared" si="2"/>
        <v>1995425.6356443376</v>
      </c>
      <c r="N20" s="74">
        <f t="shared" si="2"/>
        <v>1796606.5787969581</v>
      </c>
      <c r="O20" s="74">
        <f t="shared" si="2"/>
        <v>0</v>
      </c>
      <c r="P20" s="74">
        <f t="shared" si="2"/>
        <v>0</v>
      </c>
      <c r="Q20" s="74">
        <f t="shared" si="2"/>
        <v>1016995.3047916272</v>
      </c>
      <c r="R20" s="74">
        <f t="shared" si="2"/>
        <v>88053.304329076433</v>
      </c>
      <c r="S20" s="74">
        <f t="shared" si="2"/>
        <v>671372.91815785412</v>
      </c>
      <c r="T20" s="74">
        <f t="shared" si="2"/>
        <v>35664.832331873709</v>
      </c>
      <c r="U20" s="74">
        <f t="shared" si="2"/>
        <v>150830.85561718571</v>
      </c>
      <c r="V20" s="74">
        <f t="shared" si="2"/>
        <v>122594.50147554866</v>
      </c>
      <c r="W20" s="74">
        <f t="shared" si="2"/>
        <v>2590.39</v>
      </c>
      <c r="X20" s="74">
        <f t="shared" si="2"/>
        <v>1295.194623114754</v>
      </c>
      <c r="Y20" s="74">
        <f t="shared" si="2"/>
        <v>1109774.7104876016</v>
      </c>
      <c r="Z20" s="74">
        <f t="shared" si="2"/>
        <v>770697.96274063434</v>
      </c>
      <c r="AA20" s="74">
        <f t="shared" si="2"/>
        <v>13670449.424415438</v>
      </c>
      <c r="AB20" s="74">
        <f t="shared" si="2"/>
        <v>4375933.3028127551</v>
      </c>
      <c r="AC20" s="74">
        <f t="shared" si="2"/>
        <v>425131.14922406076</v>
      </c>
      <c r="AD20" s="74">
        <f t="shared" si="2"/>
        <v>68277.797203751863</v>
      </c>
      <c r="AE20" s="74">
        <f t="shared" si="2"/>
        <v>1435021.1559850271</v>
      </c>
      <c r="AF20" s="74">
        <f t="shared" si="2"/>
        <v>597033.68693910621</v>
      </c>
      <c r="AG20" s="74">
        <f t="shared" si="2"/>
        <v>4730.7096599999959</v>
      </c>
      <c r="AH20" s="74">
        <f t="shared" si="2"/>
        <v>4730.7096599999959</v>
      </c>
      <c r="AI20" s="74">
        <f t="shared" si="2"/>
        <v>4145524.5519806608</v>
      </c>
      <c r="AJ20" s="74">
        <f t="shared" si="2"/>
        <v>1717728.1073956066</v>
      </c>
      <c r="AK20" s="74">
        <f t="shared" si="2"/>
        <v>0</v>
      </c>
      <c r="AL20" s="74">
        <f t="shared" si="2"/>
        <v>0</v>
      </c>
      <c r="AM20" s="74">
        <f t="shared" si="2"/>
        <v>84247438.561039269</v>
      </c>
      <c r="AN20" s="74">
        <f t="shared" si="2"/>
        <v>67356175.726772264</v>
      </c>
    </row>
    <row r="21" spans="1:40" ht="15" x14ac:dyDescent="0.2">
      <c r="A21" s="84"/>
      <c r="B21" s="85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</row>
    <row r="22" spans="1:40" x14ac:dyDescent="0.2">
      <c r="AM22" s="90"/>
      <c r="AN22" s="90"/>
    </row>
    <row r="23" spans="1:40" ht="13.5" x14ac:dyDescent="0.2">
      <c r="B23" s="17" t="s">
        <v>15</v>
      </c>
      <c r="AM23" s="32"/>
      <c r="AN23" s="32"/>
    </row>
    <row r="24" spans="1:40" x14ac:dyDescent="0.2">
      <c r="B24" s="107" t="s">
        <v>65</v>
      </c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AM24" s="32"/>
      <c r="AN24" s="32"/>
    </row>
    <row r="25" spans="1:40" x14ac:dyDescent="0.2"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AM25" s="32"/>
      <c r="AN25" s="32"/>
    </row>
    <row r="26" spans="1:40" ht="13.5" x14ac:dyDescent="0.2">
      <c r="B26" s="17" t="s">
        <v>18</v>
      </c>
      <c r="C26" s="18"/>
    </row>
    <row r="27" spans="1:40" ht="13.5" x14ac:dyDescent="0.2">
      <c r="B27" s="17" t="s">
        <v>19</v>
      </c>
      <c r="AM27" s="32"/>
      <c r="AN27" s="32"/>
    </row>
    <row r="29" spans="1:40" x14ac:dyDescent="0.2">
      <c r="AM29" s="32"/>
      <c r="AN29" s="32"/>
    </row>
  </sheetData>
  <sortState ref="B6:AN19">
    <sortCondition descending="1" ref="AM6:AM19"/>
  </sortState>
  <mergeCells count="22">
    <mergeCell ref="A4:A5"/>
    <mergeCell ref="B4:B5"/>
    <mergeCell ref="C4:D4"/>
    <mergeCell ref="E4:F4"/>
    <mergeCell ref="AM4:AN4"/>
    <mergeCell ref="W4:X4"/>
    <mergeCell ref="Y4:Z4"/>
    <mergeCell ref="AA4:AB4"/>
    <mergeCell ref="AC4:AD4"/>
    <mergeCell ref="AK4:AL4"/>
    <mergeCell ref="AG4:AH4"/>
    <mergeCell ref="AI4:AJ4"/>
    <mergeCell ref="AE4:AF4"/>
    <mergeCell ref="U4:V4"/>
    <mergeCell ref="K4:L4"/>
    <mergeCell ref="M4:N4"/>
    <mergeCell ref="B24:N25"/>
    <mergeCell ref="G4:H4"/>
    <mergeCell ref="I4:J4"/>
    <mergeCell ref="S4:T4"/>
    <mergeCell ref="O4:P4"/>
    <mergeCell ref="Q4:R4"/>
  </mergeCells>
  <phoneticPr fontId="9" type="noConversion"/>
  <pageMargins left="0.31496062992125984" right="0.15748031496062992" top="0.15748031496062992" bottom="0.15748031496062992" header="0.23622047244094491" footer="0.15748031496062992"/>
  <pageSetup paperSize="9" scale="60" orientation="landscape" r:id="rId1"/>
  <headerFooter alignWithMargins="0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EZ30"/>
  <sheetViews>
    <sheetView zoomScale="90" zoomScaleNormal="90" workbookViewId="0">
      <pane xSplit="2" ySplit="7" topLeftCell="C8" activePane="bottomRight" state="frozen"/>
      <selection pane="topRight" activeCell="C1" sqref="C1"/>
      <selection pane="bottomLeft" activeCell="A6" sqref="A6"/>
      <selection pane="bottomRight" activeCell="B10" sqref="B10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9" width="12.7109375" style="25" customWidth="1" outlineLevel="1"/>
    <col min="10" max="10" width="12.7109375" style="25" customWidth="1"/>
    <col min="11" max="13" width="12.7109375" style="25" customWidth="1" outlineLevel="1"/>
    <col min="14" max="14" width="15.140625" style="25" customWidth="1"/>
    <col min="15" max="17" width="12.7109375" style="25" customWidth="1" outlineLevel="1"/>
    <col min="18" max="18" width="12.7109375" style="25" customWidth="1"/>
    <col min="19" max="21" width="12.7109375" style="25" customWidth="1" outlineLevel="1"/>
    <col min="22" max="22" width="15.140625" style="25" customWidth="1"/>
    <col min="23" max="25" width="12.7109375" style="25" customWidth="1" outlineLevel="1"/>
    <col min="26" max="26" width="12.7109375" style="25" customWidth="1"/>
    <col min="27" max="29" width="12.7109375" style="25" customWidth="1" outlineLevel="1"/>
    <col min="30" max="30" width="15.140625" style="25" customWidth="1"/>
    <col min="31" max="33" width="12.7109375" style="25" customWidth="1" outlineLevel="1"/>
    <col min="34" max="34" width="12.7109375" style="25" customWidth="1"/>
    <col min="35" max="37" width="12.7109375" style="25" customWidth="1" outlineLevel="1"/>
    <col min="38" max="38" width="15.140625" style="25" customWidth="1"/>
    <col min="39" max="41" width="12.7109375" style="25" customWidth="1" outlineLevel="1"/>
    <col min="42" max="42" width="12.7109375" style="25" customWidth="1"/>
    <col min="43" max="45" width="12.7109375" style="25" customWidth="1" outlineLevel="1"/>
    <col min="46" max="46" width="15.140625" style="25" customWidth="1"/>
    <col min="47" max="49" width="12.7109375" style="25" customWidth="1" outlineLevel="1"/>
    <col min="50" max="50" width="12.7109375" style="25" customWidth="1"/>
    <col min="51" max="53" width="12.7109375" style="25" customWidth="1" outlineLevel="1"/>
    <col min="54" max="54" width="15.140625" style="25" customWidth="1"/>
    <col min="55" max="57" width="12.7109375" style="25" customWidth="1" outlineLevel="1"/>
    <col min="58" max="58" width="12.7109375" style="25" customWidth="1"/>
    <col min="59" max="61" width="12.7109375" style="25" customWidth="1" outlineLevel="1"/>
    <col min="62" max="62" width="15.140625" style="25" customWidth="1"/>
    <col min="63" max="65" width="12.7109375" style="25" customWidth="1" outlineLevel="1"/>
    <col min="66" max="66" width="12.7109375" style="25" customWidth="1"/>
    <col min="67" max="69" width="12.7109375" style="25" customWidth="1" outlineLevel="1"/>
    <col min="70" max="70" width="15.140625" style="25" customWidth="1"/>
    <col min="71" max="73" width="12.7109375" style="25" customWidth="1" outlineLevel="1"/>
    <col min="74" max="74" width="12.7109375" style="25" customWidth="1"/>
    <col min="75" max="77" width="12.7109375" style="25" customWidth="1" outlineLevel="1"/>
    <col min="78" max="78" width="15.140625" style="25" customWidth="1"/>
    <col min="79" max="81" width="12.7109375" style="25" customWidth="1" outlineLevel="1"/>
    <col min="82" max="82" width="12.7109375" style="25" customWidth="1"/>
    <col min="83" max="85" width="12.7109375" style="25" customWidth="1" outlineLevel="1"/>
    <col min="86" max="86" width="15.140625" style="25" customWidth="1"/>
    <col min="87" max="89" width="12.7109375" style="25" customWidth="1" outlineLevel="1"/>
    <col min="90" max="90" width="12.7109375" style="25" customWidth="1"/>
    <col min="91" max="93" width="12.7109375" style="25" customWidth="1" outlineLevel="1"/>
    <col min="94" max="94" width="15.140625" style="25" customWidth="1"/>
    <col min="95" max="97" width="12.7109375" style="25" customWidth="1" outlineLevel="1"/>
    <col min="98" max="98" width="12.7109375" style="25" customWidth="1"/>
    <col min="99" max="101" width="12.7109375" style="25" customWidth="1" outlineLevel="1"/>
    <col min="102" max="102" width="15.140625" style="25" customWidth="1"/>
    <col min="103" max="105" width="12.7109375" style="25" customWidth="1" outlineLevel="1"/>
    <col min="106" max="106" width="12.7109375" style="25" customWidth="1"/>
    <col min="107" max="109" width="12.7109375" style="25" customWidth="1" outlineLevel="1"/>
    <col min="110" max="110" width="15.140625" style="25" customWidth="1"/>
    <col min="111" max="113" width="12.7109375" style="25" customWidth="1" outlineLevel="1"/>
    <col min="114" max="114" width="12.7109375" style="25" customWidth="1"/>
    <col min="115" max="117" width="12.7109375" style="25" customWidth="1" outlineLevel="1"/>
    <col min="118" max="118" width="15.140625" style="25" customWidth="1"/>
    <col min="119" max="121" width="12.7109375" style="25" customWidth="1" outlineLevel="1"/>
    <col min="122" max="122" width="12.7109375" style="25" customWidth="1"/>
    <col min="123" max="125" width="12.7109375" style="25" customWidth="1" outlineLevel="1"/>
    <col min="126" max="126" width="15.140625" style="25" customWidth="1"/>
    <col min="127" max="129" width="12.7109375" style="25" customWidth="1" outlineLevel="1"/>
    <col min="130" max="130" width="12.7109375" style="25" customWidth="1"/>
    <col min="131" max="133" width="12.7109375" style="25" customWidth="1" outlineLevel="1"/>
    <col min="134" max="134" width="15.140625" style="25" customWidth="1"/>
    <col min="135" max="137" width="12.7109375" style="25" customWidth="1" outlineLevel="1"/>
    <col min="138" max="138" width="12.7109375" style="25" customWidth="1"/>
    <col min="139" max="141" width="12.7109375" style="25" customWidth="1" outlineLevel="1"/>
    <col min="142" max="142" width="15.140625" style="25" customWidth="1"/>
    <col min="143" max="145" width="12.7109375" style="25" customWidth="1" outlineLevel="1"/>
    <col min="146" max="146" width="12.7109375" style="25" customWidth="1"/>
    <col min="147" max="149" width="12.7109375" style="25" customWidth="1" outlineLevel="1"/>
    <col min="150" max="150" width="15.140625" style="25" customWidth="1"/>
    <col min="151" max="153" width="12.7109375" style="25" customWidth="1" outlineLevel="1"/>
    <col min="154" max="154" width="12.7109375" style="25" customWidth="1"/>
    <col min="155" max="16384" width="9.140625" style="25"/>
  </cols>
  <sheetData>
    <row r="1" spans="1:156" s="18" customFormat="1" ht="20.25" customHeight="1" x14ac:dyDescent="0.2">
      <c r="A1" s="108" t="s">
        <v>66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39"/>
    </row>
    <row r="2" spans="1:156" s="33" customFormat="1" ht="13.5" x14ac:dyDescent="0.2">
      <c r="A2" s="108" t="s">
        <v>26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39"/>
      <c r="AG2" s="18"/>
    </row>
    <row r="3" spans="1:156" s="18" customFormat="1" ht="15" customHeight="1" x14ac:dyDescent="0.2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156" s="18" customFormat="1" ht="22.5" customHeight="1" x14ac:dyDescent="0.2">
      <c r="A4" s="64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156" s="22" customFormat="1" ht="89.25" customHeight="1" x14ac:dyDescent="0.2">
      <c r="A5" s="98" t="s">
        <v>0</v>
      </c>
      <c r="B5" s="98" t="s">
        <v>2</v>
      </c>
      <c r="C5" s="95" t="s">
        <v>3</v>
      </c>
      <c r="D5" s="96"/>
      <c r="E5" s="96"/>
      <c r="F5" s="96"/>
      <c r="G5" s="96"/>
      <c r="H5" s="96"/>
      <c r="I5" s="96"/>
      <c r="J5" s="97"/>
      <c r="K5" s="95" t="s">
        <v>27</v>
      </c>
      <c r="L5" s="96"/>
      <c r="M5" s="96"/>
      <c r="N5" s="96"/>
      <c r="O5" s="96"/>
      <c r="P5" s="96"/>
      <c r="Q5" s="96"/>
      <c r="R5" s="97"/>
      <c r="S5" s="95" t="s">
        <v>34</v>
      </c>
      <c r="T5" s="96"/>
      <c r="U5" s="96"/>
      <c r="V5" s="96"/>
      <c r="W5" s="96"/>
      <c r="X5" s="96"/>
      <c r="Y5" s="96"/>
      <c r="Z5" s="97"/>
      <c r="AA5" s="95" t="s">
        <v>6</v>
      </c>
      <c r="AB5" s="96"/>
      <c r="AC5" s="96"/>
      <c r="AD5" s="96"/>
      <c r="AE5" s="96"/>
      <c r="AF5" s="96"/>
      <c r="AG5" s="96"/>
      <c r="AH5" s="97"/>
      <c r="AI5" s="95" t="s">
        <v>35</v>
      </c>
      <c r="AJ5" s="96"/>
      <c r="AK5" s="96"/>
      <c r="AL5" s="96"/>
      <c r="AM5" s="96"/>
      <c r="AN5" s="96"/>
      <c r="AO5" s="96"/>
      <c r="AP5" s="97"/>
      <c r="AQ5" s="95" t="s">
        <v>7</v>
      </c>
      <c r="AR5" s="96"/>
      <c r="AS5" s="96"/>
      <c r="AT5" s="96"/>
      <c r="AU5" s="96"/>
      <c r="AV5" s="96"/>
      <c r="AW5" s="96"/>
      <c r="AX5" s="97"/>
      <c r="AY5" s="95" t="s">
        <v>8</v>
      </c>
      <c r="AZ5" s="96"/>
      <c r="BA5" s="96"/>
      <c r="BB5" s="96"/>
      <c r="BC5" s="96"/>
      <c r="BD5" s="96"/>
      <c r="BE5" s="96"/>
      <c r="BF5" s="97"/>
      <c r="BG5" s="95" t="s">
        <v>28</v>
      </c>
      <c r="BH5" s="96"/>
      <c r="BI5" s="96"/>
      <c r="BJ5" s="96"/>
      <c r="BK5" s="96"/>
      <c r="BL5" s="96"/>
      <c r="BM5" s="96"/>
      <c r="BN5" s="97"/>
      <c r="BO5" s="95" t="s">
        <v>38</v>
      </c>
      <c r="BP5" s="96"/>
      <c r="BQ5" s="96"/>
      <c r="BR5" s="96"/>
      <c r="BS5" s="96"/>
      <c r="BT5" s="96"/>
      <c r="BU5" s="96"/>
      <c r="BV5" s="97"/>
      <c r="BW5" s="95" t="s">
        <v>29</v>
      </c>
      <c r="BX5" s="96"/>
      <c r="BY5" s="96"/>
      <c r="BZ5" s="96"/>
      <c r="CA5" s="96"/>
      <c r="CB5" s="96"/>
      <c r="CC5" s="96"/>
      <c r="CD5" s="97"/>
      <c r="CE5" s="95" t="s">
        <v>30</v>
      </c>
      <c r="CF5" s="96"/>
      <c r="CG5" s="96"/>
      <c r="CH5" s="96"/>
      <c r="CI5" s="96"/>
      <c r="CJ5" s="96"/>
      <c r="CK5" s="96"/>
      <c r="CL5" s="97"/>
      <c r="CM5" s="95" t="s">
        <v>9</v>
      </c>
      <c r="CN5" s="96"/>
      <c r="CO5" s="96"/>
      <c r="CP5" s="96"/>
      <c r="CQ5" s="96"/>
      <c r="CR5" s="96"/>
      <c r="CS5" s="96"/>
      <c r="CT5" s="97"/>
      <c r="CU5" s="95" t="s">
        <v>33</v>
      </c>
      <c r="CV5" s="96"/>
      <c r="CW5" s="96"/>
      <c r="CX5" s="96"/>
      <c r="CY5" s="96"/>
      <c r="CZ5" s="96"/>
      <c r="DA5" s="96"/>
      <c r="DB5" s="97"/>
      <c r="DC5" s="95" t="s">
        <v>10</v>
      </c>
      <c r="DD5" s="96"/>
      <c r="DE5" s="96"/>
      <c r="DF5" s="96"/>
      <c r="DG5" s="96"/>
      <c r="DH5" s="96"/>
      <c r="DI5" s="96"/>
      <c r="DJ5" s="97"/>
      <c r="DK5" s="95" t="s">
        <v>11</v>
      </c>
      <c r="DL5" s="96"/>
      <c r="DM5" s="96"/>
      <c r="DN5" s="96"/>
      <c r="DO5" s="96"/>
      <c r="DP5" s="96"/>
      <c r="DQ5" s="96"/>
      <c r="DR5" s="97"/>
      <c r="DS5" s="95" t="s">
        <v>12</v>
      </c>
      <c r="DT5" s="96"/>
      <c r="DU5" s="96"/>
      <c r="DV5" s="96"/>
      <c r="DW5" s="96"/>
      <c r="DX5" s="96"/>
      <c r="DY5" s="96"/>
      <c r="DZ5" s="97"/>
      <c r="EA5" s="95" t="s">
        <v>32</v>
      </c>
      <c r="EB5" s="96"/>
      <c r="EC5" s="96"/>
      <c r="ED5" s="96"/>
      <c r="EE5" s="96"/>
      <c r="EF5" s="96"/>
      <c r="EG5" s="96"/>
      <c r="EH5" s="97"/>
      <c r="EI5" s="95" t="s">
        <v>13</v>
      </c>
      <c r="EJ5" s="96"/>
      <c r="EK5" s="96"/>
      <c r="EL5" s="96"/>
      <c r="EM5" s="96"/>
      <c r="EN5" s="96"/>
      <c r="EO5" s="96"/>
      <c r="EP5" s="97"/>
      <c r="EQ5" s="95" t="s">
        <v>14</v>
      </c>
      <c r="ER5" s="96"/>
      <c r="ES5" s="96"/>
      <c r="ET5" s="96"/>
      <c r="EU5" s="96"/>
      <c r="EV5" s="96"/>
      <c r="EW5" s="96"/>
      <c r="EX5" s="97"/>
    </row>
    <row r="6" spans="1:156" s="22" customFormat="1" ht="42" customHeight="1" x14ac:dyDescent="0.2">
      <c r="A6" s="99"/>
      <c r="B6" s="99"/>
      <c r="C6" s="101" t="s">
        <v>20</v>
      </c>
      <c r="D6" s="102"/>
      <c r="E6" s="102"/>
      <c r="F6" s="103"/>
      <c r="G6" s="101" t="s">
        <v>21</v>
      </c>
      <c r="H6" s="102"/>
      <c r="I6" s="102"/>
      <c r="J6" s="103"/>
      <c r="K6" s="101" t="s">
        <v>20</v>
      </c>
      <c r="L6" s="102"/>
      <c r="M6" s="102"/>
      <c r="N6" s="103"/>
      <c r="O6" s="101" t="s">
        <v>21</v>
      </c>
      <c r="P6" s="102"/>
      <c r="Q6" s="102"/>
      <c r="R6" s="103"/>
      <c r="S6" s="101" t="s">
        <v>20</v>
      </c>
      <c r="T6" s="102"/>
      <c r="U6" s="102"/>
      <c r="V6" s="103"/>
      <c r="W6" s="101" t="s">
        <v>21</v>
      </c>
      <c r="X6" s="102"/>
      <c r="Y6" s="102"/>
      <c r="Z6" s="103"/>
      <c r="AA6" s="101" t="s">
        <v>20</v>
      </c>
      <c r="AB6" s="102"/>
      <c r="AC6" s="102"/>
      <c r="AD6" s="103"/>
      <c r="AE6" s="101" t="s">
        <v>21</v>
      </c>
      <c r="AF6" s="102"/>
      <c r="AG6" s="102"/>
      <c r="AH6" s="103"/>
      <c r="AI6" s="101" t="s">
        <v>20</v>
      </c>
      <c r="AJ6" s="102"/>
      <c r="AK6" s="102"/>
      <c r="AL6" s="103"/>
      <c r="AM6" s="101" t="s">
        <v>21</v>
      </c>
      <c r="AN6" s="102"/>
      <c r="AO6" s="102"/>
      <c r="AP6" s="103"/>
      <c r="AQ6" s="101" t="s">
        <v>20</v>
      </c>
      <c r="AR6" s="102"/>
      <c r="AS6" s="102"/>
      <c r="AT6" s="103"/>
      <c r="AU6" s="101" t="s">
        <v>21</v>
      </c>
      <c r="AV6" s="102"/>
      <c r="AW6" s="102"/>
      <c r="AX6" s="103"/>
      <c r="AY6" s="101" t="s">
        <v>20</v>
      </c>
      <c r="AZ6" s="102"/>
      <c r="BA6" s="102"/>
      <c r="BB6" s="103"/>
      <c r="BC6" s="101" t="s">
        <v>21</v>
      </c>
      <c r="BD6" s="102"/>
      <c r="BE6" s="102"/>
      <c r="BF6" s="103"/>
      <c r="BG6" s="101" t="s">
        <v>20</v>
      </c>
      <c r="BH6" s="102"/>
      <c r="BI6" s="102"/>
      <c r="BJ6" s="103"/>
      <c r="BK6" s="101" t="s">
        <v>21</v>
      </c>
      <c r="BL6" s="102"/>
      <c r="BM6" s="102"/>
      <c r="BN6" s="103"/>
      <c r="BO6" s="101" t="s">
        <v>20</v>
      </c>
      <c r="BP6" s="102"/>
      <c r="BQ6" s="102"/>
      <c r="BR6" s="103"/>
      <c r="BS6" s="101" t="s">
        <v>21</v>
      </c>
      <c r="BT6" s="102"/>
      <c r="BU6" s="102"/>
      <c r="BV6" s="103"/>
      <c r="BW6" s="101" t="s">
        <v>20</v>
      </c>
      <c r="BX6" s="102"/>
      <c r="BY6" s="102"/>
      <c r="BZ6" s="103"/>
      <c r="CA6" s="101" t="s">
        <v>21</v>
      </c>
      <c r="CB6" s="102"/>
      <c r="CC6" s="102"/>
      <c r="CD6" s="103"/>
      <c r="CE6" s="101" t="s">
        <v>20</v>
      </c>
      <c r="CF6" s="102"/>
      <c r="CG6" s="102"/>
      <c r="CH6" s="103"/>
      <c r="CI6" s="101" t="s">
        <v>21</v>
      </c>
      <c r="CJ6" s="102"/>
      <c r="CK6" s="102"/>
      <c r="CL6" s="103"/>
      <c r="CM6" s="101" t="s">
        <v>20</v>
      </c>
      <c r="CN6" s="102"/>
      <c r="CO6" s="102"/>
      <c r="CP6" s="103"/>
      <c r="CQ6" s="101" t="s">
        <v>21</v>
      </c>
      <c r="CR6" s="102"/>
      <c r="CS6" s="102"/>
      <c r="CT6" s="103"/>
      <c r="CU6" s="101" t="s">
        <v>20</v>
      </c>
      <c r="CV6" s="102"/>
      <c r="CW6" s="102"/>
      <c r="CX6" s="103"/>
      <c r="CY6" s="101" t="s">
        <v>21</v>
      </c>
      <c r="CZ6" s="102"/>
      <c r="DA6" s="102"/>
      <c r="DB6" s="103"/>
      <c r="DC6" s="101" t="s">
        <v>20</v>
      </c>
      <c r="DD6" s="102"/>
      <c r="DE6" s="102"/>
      <c r="DF6" s="103"/>
      <c r="DG6" s="101" t="s">
        <v>21</v>
      </c>
      <c r="DH6" s="102"/>
      <c r="DI6" s="102"/>
      <c r="DJ6" s="103"/>
      <c r="DK6" s="101" t="s">
        <v>20</v>
      </c>
      <c r="DL6" s="102"/>
      <c r="DM6" s="102"/>
      <c r="DN6" s="103"/>
      <c r="DO6" s="101" t="s">
        <v>21</v>
      </c>
      <c r="DP6" s="102"/>
      <c r="DQ6" s="102"/>
      <c r="DR6" s="103"/>
      <c r="DS6" s="101" t="s">
        <v>20</v>
      </c>
      <c r="DT6" s="102"/>
      <c r="DU6" s="102"/>
      <c r="DV6" s="103"/>
      <c r="DW6" s="101" t="s">
        <v>21</v>
      </c>
      <c r="DX6" s="102"/>
      <c r="DY6" s="102"/>
      <c r="DZ6" s="103"/>
      <c r="EA6" s="101" t="s">
        <v>20</v>
      </c>
      <c r="EB6" s="102"/>
      <c r="EC6" s="102"/>
      <c r="ED6" s="103"/>
      <c r="EE6" s="101" t="s">
        <v>21</v>
      </c>
      <c r="EF6" s="102"/>
      <c r="EG6" s="102"/>
      <c r="EH6" s="103"/>
      <c r="EI6" s="101" t="s">
        <v>20</v>
      </c>
      <c r="EJ6" s="102"/>
      <c r="EK6" s="102"/>
      <c r="EL6" s="103"/>
      <c r="EM6" s="101" t="s">
        <v>21</v>
      </c>
      <c r="EN6" s="102"/>
      <c r="EO6" s="102"/>
      <c r="EP6" s="103"/>
      <c r="EQ6" s="101" t="s">
        <v>20</v>
      </c>
      <c r="ER6" s="102"/>
      <c r="ES6" s="102"/>
      <c r="ET6" s="103"/>
      <c r="EU6" s="101" t="s">
        <v>21</v>
      </c>
      <c r="EV6" s="102"/>
      <c r="EW6" s="102"/>
      <c r="EX6" s="103"/>
    </row>
    <row r="7" spans="1:156" s="70" customFormat="1" ht="51.75" customHeight="1" x14ac:dyDescent="0.2">
      <c r="A7" s="100"/>
      <c r="B7" s="100"/>
      <c r="C7" s="71" t="s">
        <v>51</v>
      </c>
      <c r="D7" s="71" t="s">
        <v>52</v>
      </c>
      <c r="E7" s="71" t="s">
        <v>53</v>
      </c>
      <c r="F7" s="71" t="s">
        <v>14</v>
      </c>
      <c r="G7" s="71" t="s">
        <v>51</v>
      </c>
      <c r="H7" s="71" t="s">
        <v>52</v>
      </c>
      <c r="I7" s="71" t="s">
        <v>53</v>
      </c>
      <c r="J7" s="71" t="s">
        <v>14</v>
      </c>
      <c r="K7" s="71" t="s">
        <v>51</v>
      </c>
      <c r="L7" s="71" t="s">
        <v>52</v>
      </c>
      <c r="M7" s="71" t="s">
        <v>53</v>
      </c>
      <c r="N7" s="71" t="s">
        <v>14</v>
      </c>
      <c r="O7" s="71" t="s">
        <v>51</v>
      </c>
      <c r="P7" s="71" t="s">
        <v>52</v>
      </c>
      <c r="Q7" s="71" t="s">
        <v>53</v>
      </c>
      <c r="R7" s="71" t="s">
        <v>14</v>
      </c>
      <c r="S7" s="71" t="s">
        <v>51</v>
      </c>
      <c r="T7" s="71" t="s">
        <v>52</v>
      </c>
      <c r="U7" s="71" t="s">
        <v>53</v>
      </c>
      <c r="V7" s="71" t="s">
        <v>14</v>
      </c>
      <c r="W7" s="71" t="s">
        <v>51</v>
      </c>
      <c r="X7" s="71" t="s">
        <v>52</v>
      </c>
      <c r="Y7" s="71" t="s">
        <v>53</v>
      </c>
      <c r="Z7" s="71" t="s">
        <v>14</v>
      </c>
      <c r="AA7" s="71" t="s">
        <v>51</v>
      </c>
      <c r="AB7" s="71" t="s">
        <v>52</v>
      </c>
      <c r="AC7" s="71" t="s">
        <v>53</v>
      </c>
      <c r="AD7" s="71" t="s">
        <v>14</v>
      </c>
      <c r="AE7" s="71" t="s">
        <v>51</v>
      </c>
      <c r="AF7" s="71" t="s">
        <v>52</v>
      </c>
      <c r="AG7" s="71" t="s">
        <v>53</v>
      </c>
      <c r="AH7" s="71" t="s">
        <v>14</v>
      </c>
      <c r="AI7" s="71" t="s">
        <v>51</v>
      </c>
      <c r="AJ7" s="71" t="s">
        <v>52</v>
      </c>
      <c r="AK7" s="71" t="s">
        <v>53</v>
      </c>
      <c r="AL7" s="71" t="s">
        <v>14</v>
      </c>
      <c r="AM7" s="71" t="s">
        <v>51</v>
      </c>
      <c r="AN7" s="71" t="s">
        <v>52</v>
      </c>
      <c r="AO7" s="71" t="s">
        <v>53</v>
      </c>
      <c r="AP7" s="71" t="s">
        <v>14</v>
      </c>
      <c r="AQ7" s="71" t="s">
        <v>51</v>
      </c>
      <c r="AR7" s="71" t="s">
        <v>52</v>
      </c>
      <c r="AS7" s="71" t="s">
        <v>53</v>
      </c>
      <c r="AT7" s="71" t="s">
        <v>14</v>
      </c>
      <c r="AU7" s="71" t="s">
        <v>51</v>
      </c>
      <c r="AV7" s="71" t="s">
        <v>52</v>
      </c>
      <c r="AW7" s="71" t="s">
        <v>53</v>
      </c>
      <c r="AX7" s="71" t="s">
        <v>14</v>
      </c>
      <c r="AY7" s="71" t="s">
        <v>51</v>
      </c>
      <c r="AZ7" s="71" t="s">
        <v>52</v>
      </c>
      <c r="BA7" s="71" t="s">
        <v>53</v>
      </c>
      <c r="BB7" s="71" t="s">
        <v>14</v>
      </c>
      <c r="BC7" s="71" t="s">
        <v>51</v>
      </c>
      <c r="BD7" s="71" t="s">
        <v>52</v>
      </c>
      <c r="BE7" s="71" t="s">
        <v>53</v>
      </c>
      <c r="BF7" s="71" t="s">
        <v>14</v>
      </c>
      <c r="BG7" s="71" t="s">
        <v>51</v>
      </c>
      <c r="BH7" s="71" t="s">
        <v>52</v>
      </c>
      <c r="BI7" s="71" t="s">
        <v>53</v>
      </c>
      <c r="BJ7" s="71" t="s">
        <v>14</v>
      </c>
      <c r="BK7" s="71" t="s">
        <v>51</v>
      </c>
      <c r="BL7" s="71" t="s">
        <v>52</v>
      </c>
      <c r="BM7" s="71" t="s">
        <v>53</v>
      </c>
      <c r="BN7" s="71" t="s">
        <v>14</v>
      </c>
      <c r="BO7" s="71" t="s">
        <v>51</v>
      </c>
      <c r="BP7" s="71" t="s">
        <v>52</v>
      </c>
      <c r="BQ7" s="71" t="s">
        <v>53</v>
      </c>
      <c r="BR7" s="71" t="s">
        <v>14</v>
      </c>
      <c r="BS7" s="71" t="s">
        <v>51</v>
      </c>
      <c r="BT7" s="71" t="s">
        <v>52</v>
      </c>
      <c r="BU7" s="71" t="s">
        <v>53</v>
      </c>
      <c r="BV7" s="71" t="s">
        <v>14</v>
      </c>
      <c r="BW7" s="71" t="s">
        <v>51</v>
      </c>
      <c r="BX7" s="71" t="s">
        <v>52</v>
      </c>
      <c r="BY7" s="71" t="s">
        <v>53</v>
      </c>
      <c r="BZ7" s="71" t="s">
        <v>14</v>
      </c>
      <c r="CA7" s="71" t="s">
        <v>51</v>
      </c>
      <c r="CB7" s="71" t="s">
        <v>52</v>
      </c>
      <c r="CC7" s="71" t="s">
        <v>53</v>
      </c>
      <c r="CD7" s="71" t="s">
        <v>14</v>
      </c>
      <c r="CE7" s="71" t="s">
        <v>51</v>
      </c>
      <c r="CF7" s="71" t="s">
        <v>52</v>
      </c>
      <c r="CG7" s="71" t="s">
        <v>53</v>
      </c>
      <c r="CH7" s="71" t="s">
        <v>14</v>
      </c>
      <c r="CI7" s="71" t="s">
        <v>51</v>
      </c>
      <c r="CJ7" s="71" t="s">
        <v>52</v>
      </c>
      <c r="CK7" s="71" t="s">
        <v>53</v>
      </c>
      <c r="CL7" s="71" t="s">
        <v>14</v>
      </c>
      <c r="CM7" s="71" t="s">
        <v>51</v>
      </c>
      <c r="CN7" s="71" t="s">
        <v>52</v>
      </c>
      <c r="CO7" s="71" t="s">
        <v>53</v>
      </c>
      <c r="CP7" s="71" t="s">
        <v>14</v>
      </c>
      <c r="CQ7" s="71" t="s">
        <v>51</v>
      </c>
      <c r="CR7" s="71" t="s">
        <v>52</v>
      </c>
      <c r="CS7" s="71" t="s">
        <v>53</v>
      </c>
      <c r="CT7" s="71" t="s">
        <v>14</v>
      </c>
      <c r="CU7" s="71" t="s">
        <v>51</v>
      </c>
      <c r="CV7" s="71" t="s">
        <v>52</v>
      </c>
      <c r="CW7" s="71" t="s">
        <v>53</v>
      </c>
      <c r="CX7" s="71" t="s">
        <v>14</v>
      </c>
      <c r="CY7" s="71" t="s">
        <v>51</v>
      </c>
      <c r="CZ7" s="71" t="s">
        <v>52</v>
      </c>
      <c r="DA7" s="71" t="s">
        <v>53</v>
      </c>
      <c r="DB7" s="71" t="s">
        <v>14</v>
      </c>
      <c r="DC7" s="71" t="s">
        <v>51</v>
      </c>
      <c r="DD7" s="71" t="s">
        <v>52</v>
      </c>
      <c r="DE7" s="71" t="s">
        <v>53</v>
      </c>
      <c r="DF7" s="71" t="s">
        <v>14</v>
      </c>
      <c r="DG7" s="71" t="s">
        <v>51</v>
      </c>
      <c r="DH7" s="71" t="s">
        <v>52</v>
      </c>
      <c r="DI7" s="71" t="s">
        <v>53</v>
      </c>
      <c r="DJ7" s="71" t="s">
        <v>14</v>
      </c>
      <c r="DK7" s="71" t="s">
        <v>51</v>
      </c>
      <c r="DL7" s="71" t="s">
        <v>52</v>
      </c>
      <c r="DM7" s="71" t="s">
        <v>53</v>
      </c>
      <c r="DN7" s="71" t="s">
        <v>14</v>
      </c>
      <c r="DO7" s="71" t="s">
        <v>51</v>
      </c>
      <c r="DP7" s="71" t="s">
        <v>52</v>
      </c>
      <c r="DQ7" s="71" t="s">
        <v>53</v>
      </c>
      <c r="DR7" s="71" t="s">
        <v>14</v>
      </c>
      <c r="DS7" s="71" t="s">
        <v>51</v>
      </c>
      <c r="DT7" s="71" t="s">
        <v>52</v>
      </c>
      <c r="DU7" s="71" t="s">
        <v>53</v>
      </c>
      <c r="DV7" s="71" t="s">
        <v>14</v>
      </c>
      <c r="DW7" s="71" t="s">
        <v>51</v>
      </c>
      <c r="DX7" s="71" t="s">
        <v>52</v>
      </c>
      <c r="DY7" s="71" t="s">
        <v>53</v>
      </c>
      <c r="DZ7" s="71" t="s">
        <v>14</v>
      </c>
      <c r="EA7" s="71" t="s">
        <v>51</v>
      </c>
      <c r="EB7" s="71" t="s">
        <v>52</v>
      </c>
      <c r="EC7" s="71" t="s">
        <v>53</v>
      </c>
      <c r="ED7" s="71" t="s">
        <v>14</v>
      </c>
      <c r="EE7" s="71" t="s">
        <v>51</v>
      </c>
      <c r="EF7" s="71" t="s">
        <v>52</v>
      </c>
      <c r="EG7" s="71" t="s">
        <v>53</v>
      </c>
      <c r="EH7" s="71" t="s">
        <v>14</v>
      </c>
      <c r="EI7" s="71" t="s">
        <v>51</v>
      </c>
      <c r="EJ7" s="71" t="s">
        <v>52</v>
      </c>
      <c r="EK7" s="71" t="s">
        <v>53</v>
      </c>
      <c r="EL7" s="71" t="s">
        <v>14</v>
      </c>
      <c r="EM7" s="71" t="s">
        <v>51</v>
      </c>
      <c r="EN7" s="71" t="s">
        <v>52</v>
      </c>
      <c r="EO7" s="71" t="s">
        <v>53</v>
      </c>
      <c r="EP7" s="71" t="s">
        <v>14</v>
      </c>
      <c r="EQ7" s="71" t="s">
        <v>51</v>
      </c>
      <c r="ER7" s="71" t="s">
        <v>52</v>
      </c>
      <c r="ES7" s="71" t="s">
        <v>53</v>
      </c>
      <c r="ET7" s="71" t="s">
        <v>14</v>
      </c>
      <c r="EU7" s="71" t="s">
        <v>51</v>
      </c>
      <c r="EV7" s="71" t="s">
        <v>52</v>
      </c>
      <c r="EW7" s="71" t="s">
        <v>53</v>
      </c>
      <c r="EX7" s="71" t="s">
        <v>14</v>
      </c>
    </row>
    <row r="8" spans="1:156" s="22" customFormat="1" ht="24.95" customHeight="1" x14ac:dyDescent="0.2">
      <c r="A8" s="53">
        <v>1</v>
      </c>
      <c r="B8" s="116" t="s">
        <v>48</v>
      </c>
      <c r="C8" s="72">
        <v>39129</v>
      </c>
      <c r="D8" s="72">
        <v>0</v>
      </c>
      <c r="E8" s="72">
        <v>65000</v>
      </c>
      <c r="F8" s="72">
        <v>104129</v>
      </c>
      <c r="G8" s="72">
        <v>39129</v>
      </c>
      <c r="H8" s="72">
        <v>0</v>
      </c>
      <c r="I8" s="72">
        <v>65000</v>
      </c>
      <c r="J8" s="72">
        <v>104129</v>
      </c>
      <c r="K8" s="72">
        <v>0</v>
      </c>
      <c r="L8" s="72">
        <v>40653.11</v>
      </c>
      <c r="M8" s="72">
        <v>0</v>
      </c>
      <c r="N8" s="72">
        <v>40653.11</v>
      </c>
      <c r="O8" s="72">
        <v>0</v>
      </c>
      <c r="P8" s="72">
        <v>40653.11</v>
      </c>
      <c r="Q8" s="72">
        <v>0</v>
      </c>
      <c r="R8" s="72">
        <v>40653.11</v>
      </c>
      <c r="S8" s="72">
        <v>693.38</v>
      </c>
      <c r="T8" s="72">
        <v>0</v>
      </c>
      <c r="U8" s="72">
        <v>0</v>
      </c>
      <c r="V8" s="72">
        <v>693.38</v>
      </c>
      <c r="W8" s="72">
        <v>693.38</v>
      </c>
      <c r="X8" s="72">
        <v>0</v>
      </c>
      <c r="Y8" s="72">
        <v>0</v>
      </c>
      <c r="Z8" s="72">
        <v>693.38</v>
      </c>
      <c r="AA8" s="72">
        <v>7747270.725356102</v>
      </c>
      <c r="AB8" s="72">
        <v>1297426.2239648951</v>
      </c>
      <c r="AC8" s="72">
        <v>5430679.1676414479</v>
      </c>
      <c r="AD8" s="72">
        <v>14475376.116962446</v>
      </c>
      <c r="AE8" s="72">
        <v>7747270.725356102</v>
      </c>
      <c r="AF8" s="72">
        <v>1297426.2239648951</v>
      </c>
      <c r="AG8" s="72">
        <v>5430679.1676414479</v>
      </c>
      <c r="AH8" s="72">
        <v>14475376.116962446</v>
      </c>
      <c r="AI8" s="72">
        <v>0</v>
      </c>
      <c r="AJ8" s="72">
        <v>0</v>
      </c>
      <c r="AK8" s="72">
        <v>0</v>
      </c>
      <c r="AL8" s="72">
        <v>0</v>
      </c>
      <c r="AM8" s="72">
        <v>0</v>
      </c>
      <c r="AN8" s="72">
        <v>0</v>
      </c>
      <c r="AO8" s="72">
        <v>0</v>
      </c>
      <c r="AP8" s="72">
        <v>0</v>
      </c>
      <c r="AQ8" s="72">
        <v>0</v>
      </c>
      <c r="AR8" s="72">
        <v>0</v>
      </c>
      <c r="AS8" s="72">
        <v>0</v>
      </c>
      <c r="AT8" s="72">
        <v>0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0</v>
      </c>
      <c r="BA8" s="72">
        <v>0</v>
      </c>
      <c r="BB8" s="72">
        <v>0</v>
      </c>
      <c r="BC8" s="72">
        <v>0</v>
      </c>
      <c r="BD8" s="72">
        <v>0</v>
      </c>
      <c r="BE8" s="72">
        <v>0</v>
      </c>
      <c r="BF8" s="72">
        <v>0</v>
      </c>
      <c r="BG8" s="72">
        <v>0</v>
      </c>
      <c r="BH8" s="72">
        <v>0</v>
      </c>
      <c r="BI8" s="72">
        <v>0</v>
      </c>
      <c r="BJ8" s="72">
        <v>0</v>
      </c>
      <c r="BK8" s="72">
        <v>0</v>
      </c>
      <c r="BL8" s="72">
        <v>0</v>
      </c>
      <c r="BM8" s="72">
        <v>0</v>
      </c>
      <c r="BN8" s="72">
        <v>0</v>
      </c>
      <c r="BO8" s="72">
        <v>0</v>
      </c>
      <c r="BP8" s="72">
        <v>0</v>
      </c>
      <c r="BQ8" s="72">
        <v>0</v>
      </c>
      <c r="BR8" s="72">
        <v>0</v>
      </c>
      <c r="BS8" s="72">
        <v>0</v>
      </c>
      <c r="BT8" s="72">
        <v>0</v>
      </c>
      <c r="BU8" s="72">
        <v>0</v>
      </c>
      <c r="BV8" s="72">
        <v>0</v>
      </c>
      <c r="BW8" s="72">
        <v>0</v>
      </c>
      <c r="BX8" s="72">
        <v>0</v>
      </c>
      <c r="BY8" s="72">
        <v>0</v>
      </c>
      <c r="BZ8" s="72">
        <v>0</v>
      </c>
      <c r="CA8" s="72">
        <v>0</v>
      </c>
      <c r="CB8" s="72">
        <v>0</v>
      </c>
      <c r="CC8" s="72">
        <v>0</v>
      </c>
      <c r="CD8" s="72">
        <v>0</v>
      </c>
      <c r="CE8" s="72">
        <v>0</v>
      </c>
      <c r="CF8" s="72">
        <v>0</v>
      </c>
      <c r="CG8" s="72">
        <v>0</v>
      </c>
      <c r="CH8" s="72">
        <v>0</v>
      </c>
      <c r="CI8" s="72">
        <v>0</v>
      </c>
      <c r="CJ8" s="72">
        <v>0</v>
      </c>
      <c r="CK8" s="72">
        <v>0</v>
      </c>
      <c r="CL8" s="72">
        <v>0</v>
      </c>
      <c r="CM8" s="72">
        <v>0</v>
      </c>
      <c r="CN8" s="72">
        <v>0</v>
      </c>
      <c r="CO8" s="72">
        <v>0</v>
      </c>
      <c r="CP8" s="72">
        <v>0</v>
      </c>
      <c r="CQ8" s="72">
        <v>0</v>
      </c>
      <c r="CR8" s="72">
        <v>0</v>
      </c>
      <c r="CS8" s="72">
        <v>0</v>
      </c>
      <c r="CT8" s="72">
        <v>0</v>
      </c>
      <c r="CU8" s="72">
        <v>0</v>
      </c>
      <c r="CV8" s="72">
        <v>0</v>
      </c>
      <c r="CW8" s="72">
        <v>0</v>
      </c>
      <c r="CX8" s="72">
        <v>0</v>
      </c>
      <c r="CY8" s="72">
        <v>0</v>
      </c>
      <c r="CZ8" s="72">
        <v>0</v>
      </c>
      <c r="DA8" s="72">
        <v>0</v>
      </c>
      <c r="DB8" s="72">
        <v>0</v>
      </c>
      <c r="DC8" s="72">
        <v>0</v>
      </c>
      <c r="DD8" s="72">
        <v>0</v>
      </c>
      <c r="DE8" s="72">
        <v>0</v>
      </c>
      <c r="DF8" s="72">
        <v>0</v>
      </c>
      <c r="DG8" s="72">
        <v>0</v>
      </c>
      <c r="DH8" s="72">
        <v>0</v>
      </c>
      <c r="DI8" s="72">
        <v>0</v>
      </c>
      <c r="DJ8" s="72">
        <v>0</v>
      </c>
      <c r="DK8" s="72">
        <v>0</v>
      </c>
      <c r="DL8" s="72">
        <v>0</v>
      </c>
      <c r="DM8" s="72">
        <v>0</v>
      </c>
      <c r="DN8" s="72">
        <v>0</v>
      </c>
      <c r="DO8" s="72">
        <v>0</v>
      </c>
      <c r="DP8" s="72">
        <v>0</v>
      </c>
      <c r="DQ8" s="72">
        <v>0</v>
      </c>
      <c r="DR8" s="72">
        <v>0</v>
      </c>
      <c r="DS8" s="72">
        <v>0</v>
      </c>
      <c r="DT8" s="72">
        <v>0</v>
      </c>
      <c r="DU8" s="72">
        <v>0</v>
      </c>
      <c r="DV8" s="72">
        <v>0</v>
      </c>
      <c r="DW8" s="72">
        <v>0</v>
      </c>
      <c r="DX8" s="72">
        <v>0</v>
      </c>
      <c r="DY8" s="72">
        <v>0</v>
      </c>
      <c r="DZ8" s="72">
        <v>0</v>
      </c>
      <c r="EA8" s="72">
        <v>0</v>
      </c>
      <c r="EB8" s="72">
        <v>0</v>
      </c>
      <c r="EC8" s="72">
        <v>0</v>
      </c>
      <c r="ED8" s="72">
        <v>0</v>
      </c>
      <c r="EE8" s="72">
        <v>0</v>
      </c>
      <c r="EF8" s="72">
        <v>0</v>
      </c>
      <c r="EG8" s="72">
        <v>0</v>
      </c>
      <c r="EH8" s="72">
        <v>0</v>
      </c>
      <c r="EI8" s="72">
        <v>0</v>
      </c>
      <c r="EJ8" s="72">
        <v>0</v>
      </c>
      <c r="EK8" s="72">
        <v>0</v>
      </c>
      <c r="EL8" s="72">
        <v>0</v>
      </c>
      <c r="EM8" s="72">
        <v>0</v>
      </c>
      <c r="EN8" s="72">
        <v>0</v>
      </c>
      <c r="EO8" s="72">
        <v>0</v>
      </c>
      <c r="EP8" s="72">
        <v>0</v>
      </c>
      <c r="EQ8" s="72">
        <f t="shared" ref="EQ8:EQ21" si="0">C8+K8+S8+AA8+AI8+AQ8+AY8+BG8+BO8+BW8+CE8+CM8+CU8+DC8+DK8+DS8+EA8+EI8</f>
        <v>7787093.1053561019</v>
      </c>
      <c r="ER8" s="72">
        <f t="shared" ref="ER8:ER21" si="1">D8+L8+T8+AB8+AJ8+AR8+AZ8+BH8+BP8+BX8+CF8+CN8+CV8+DD8+DL8+DT8+EB8+EJ8</f>
        <v>1338079.3339648952</v>
      </c>
      <c r="ES8" s="72">
        <f t="shared" ref="ES8:ES21" si="2">E8+M8+U8+AC8+AK8+AS8+BA8+BI8+BQ8+BY8+CG8+CO8+CW8+DE8+DM8+DU8+EC8+EK8</f>
        <v>5495679.1676414479</v>
      </c>
      <c r="ET8" s="72">
        <f t="shared" ref="ET8:ET21" si="3">F8+N8+V8+AD8+AL8+AT8+BB8+BJ8+BR8+BZ8+CH8+CP8+CX8+DF8+DN8+DV8+ED8+EL8</f>
        <v>14620851.606962446</v>
      </c>
      <c r="EU8" s="72">
        <f t="shared" ref="EU8:EU21" si="4">G8+O8+W8+AE8+AM8+AU8+BC8+BK8+BS8+CA8+CI8+CQ8+CY8+DG8+DO8+DW8+EE8+EM8</f>
        <v>7787093.1053561019</v>
      </c>
      <c r="EV8" s="72">
        <f t="shared" ref="EV8:EV21" si="5">H8+P8+X8+AF8+AN8+AV8+BD8+BL8+BT8+CB8+CJ8+CR8+CZ8+DH8+DP8+DX8+EF8+EN8</f>
        <v>1338079.3339648952</v>
      </c>
      <c r="EW8" s="72">
        <f t="shared" ref="EW8:EW21" si="6">I8+Q8+Y8+AG8+AO8+AW8+BE8+BM8+BU8+CC8+CK8+CS8+DA8+DI8+DQ8+DY8+EG8+EO8</f>
        <v>5495679.1676414479</v>
      </c>
      <c r="EX8" s="72">
        <f t="shared" ref="EX8:EX21" si="7">J8+R8+Z8+AH8+AP8+AX8+BF8+BN8+BV8+CD8+CL8+CT8+DB8+DJ8+DR8+DZ8+EH8+EP8</f>
        <v>14620851.606962446</v>
      </c>
    </row>
    <row r="9" spans="1:156" s="24" customFormat="1" ht="24.95" customHeight="1" x14ac:dyDescent="0.2">
      <c r="A9" s="53">
        <v>2</v>
      </c>
      <c r="B9" s="116" t="s">
        <v>80</v>
      </c>
      <c r="C9" s="72">
        <v>305368.80000000016</v>
      </c>
      <c r="D9" s="72">
        <v>271650.15000000002</v>
      </c>
      <c r="E9" s="72">
        <v>0</v>
      </c>
      <c r="F9" s="72">
        <v>577018.95000000019</v>
      </c>
      <c r="G9" s="72">
        <v>147275.49858405185</v>
      </c>
      <c r="H9" s="72">
        <v>131013.42141594837</v>
      </c>
      <c r="I9" s="72">
        <v>0</v>
      </c>
      <c r="J9" s="72">
        <v>278288.92000000022</v>
      </c>
      <c r="K9" s="72">
        <v>22840.45</v>
      </c>
      <c r="L9" s="72">
        <v>0</v>
      </c>
      <c r="M9" s="72">
        <v>0</v>
      </c>
      <c r="N9" s="72">
        <v>22840.45</v>
      </c>
      <c r="O9" s="72">
        <v>22840.45</v>
      </c>
      <c r="P9" s="72">
        <v>0</v>
      </c>
      <c r="Q9" s="72">
        <v>0</v>
      </c>
      <c r="R9" s="72">
        <v>22840.45</v>
      </c>
      <c r="S9" s="72">
        <v>13100</v>
      </c>
      <c r="T9" s="72">
        <v>100</v>
      </c>
      <c r="U9" s="72">
        <v>0</v>
      </c>
      <c r="V9" s="72">
        <v>13200</v>
      </c>
      <c r="W9" s="72">
        <v>13100</v>
      </c>
      <c r="X9" s="72">
        <v>100</v>
      </c>
      <c r="Y9" s="72">
        <v>0</v>
      </c>
      <c r="Z9" s="72">
        <v>13200</v>
      </c>
      <c r="AA9" s="72">
        <v>4486248.55</v>
      </c>
      <c r="AB9" s="72">
        <v>796718.71</v>
      </c>
      <c r="AC9" s="72">
        <v>411418.45</v>
      </c>
      <c r="AD9" s="72">
        <v>5694385.71</v>
      </c>
      <c r="AE9" s="72">
        <v>4486248.55</v>
      </c>
      <c r="AF9" s="72">
        <v>796718.71</v>
      </c>
      <c r="AG9" s="72">
        <v>411418.45</v>
      </c>
      <c r="AH9" s="72">
        <v>5694385.71</v>
      </c>
      <c r="AI9" s="72">
        <v>685048.36999999988</v>
      </c>
      <c r="AJ9" s="72">
        <v>844244.1</v>
      </c>
      <c r="AK9" s="72">
        <v>491573.59</v>
      </c>
      <c r="AL9" s="72">
        <v>2020866.0599999998</v>
      </c>
      <c r="AM9" s="72">
        <v>685048.36999999988</v>
      </c>
      <c r="AN9" s="72">
        <v>844244.1</v>
      </c>
      <c r="AO9" s="72">
        <v>491573.59</v>
      </c>
      <c r="AP9" s="72">
        <v>2020866.0599999998</v>
      </c>
      <c r="AQ9" s="72">
        <v>73679.311909000011</v>
      </c>
      <c r="AR9" s="72">
        <v>114963.81809100001</v>
      </c>
      <c r="AS9" s="72">
        <v>36267</v>
      </c>
      <c r="AT9" s="72">
        <v>224910.13</v>
      </c>
      <c r="AU9" s="72">
        <v>66113.351909000019</v>
      </c>
      <c r="AV9" s="72">
        <v>114963.81809100001</v>
      </c>
      <c r="AW9" s="72">
        <v>36267</v>
      </c>
      <c r="AX9" s="72">
        <v>217344.17000000004</v>
      </c>
      <c r="AY9" s="72">
        <v>0</v>
      </c>
      <c r="AZ9" s="72">
        <v>0</v>
      </c>
      <c r="BA9" s="72">
        <v>0</v>
      </c>
      <c r="BB9" s="72">
        <v>0</v>
      </c>
      <c r="BC9" s="72">
        <v>0</v>
      </c>
      <c r="BD9" s="72">
        <v>0</v>
      </c>
      <c r="BE9" s="72">
        <v>0</v>
      </c>
      <c r="BF9" s="72">
        <v>0</v>
      </c>
      <c r="BG9" s="72">
        <v>0</v>
      </c>
      <c r="BH9" s="72">
        <v>0</v>
      </c>
      <c r="BI9" s="72">
        <v>0</v>
      </c>
      <c r="BJ9" s="72">
        <v>0</v>
      </c>
      <c r="BK9" s="72">
        <v>0</v>
      </c>
      <c r="BL9" s="72">
        <v>0</v>
      </c>
      <c r="BM9" s="72">
        <v>0</v>
      </c>
      <c r="BN9" s="72">
        <v>0</v>
      </c>
      <c r="BO9" s="72">
        <v>0</v>
      </c>
      <c r="BP9" s="72">
        <v>0</v>
      </c>
      <c r="BQ9" s="72">
        <v>0</v>
      </c>
      <c r="BR9" s="72">
        <v>0</v>
      </c>
      <c r="BS9" s="72">
        <v>0</v>
      </c>
      <c r="BT9" s="72">
        <v>0</v>
      </c>
      <c r="BU9" s="72">
        <v>0</v>
      </c>
      <c r="BV9" s="72">
        <v>0</v>
      </c>
      <c r="BW9" s="72">
        <v>0</v>
      </c>
      <c r="BX9" s="72">
        <v>0</v>
      </c>
      <c r="BY9" s="72">
        <v>0</v>
      </c>
      <c r="BZ9" s="72">
        <v>0</v>
      </c>
      <c r="CA9" s="72">
        <v>0</v>
      </c>
      <c r="CB9" s="72">
        <v>0</v>
      </c>
      <c r="CC9" s="72">
        <v>0</v>
      </c>
      <c r="CD9" s="72">
        <v>0</v>
      </c>
      <c r="CE9" s="72">
        <v>0</v>
      </c>
      <c r="CF9" s="72">
        <v>0</v>
      </c>
      <c r="CG9" s="72">
        <v>0</v>
      </c>
      <c r="CH9" s="72">
        <v>0</v>
      </c>
      <c r="CI9" s="72">
        <v>0</v>
      </c>
      <c r="CJ9" s="72">
        <v>0</v>
      </c>
      <c r="CK9" s="72">
        <v>0</v>
      </c>
      <c r="CL9" s="72">
        <v>0</v>
      </c>
      <c r="CM9" s="72">
        <v>9449.6199999999953</v>
      </c>
      <c r="CN9" s="72">
        <v>0</v>
      </c>
      <c r="CO9" s="72">
        <v>0</v>
      </c>
      <c r="CP9" s="72">
        <v>9449.6199999999953</v>
      </c>
      <c r="CQ9" s="72">
        <v>9449.6199999999953</v>
      </c>
      <c r="CR9" s="72">
        <v>0</v>
      </c>
      <c r="CS9" s="72">
        <v>0</v>
      </c>
      <c r="CT9" s="72">
        <v>9449.6199999999953</v>
      </c>
      <c r="CU9" s="72">
        <v>820410.7028470001</v>
      </c>
      <c r="CV9" s="72">
        <v>389734.45715300005</v>
      </c>
      <c r="CW9" s="72">
        <v>18472.099999999999</v>
      </c>
      <c r="CX9" s="72">
        <v>1228617.2600000002</v>
      </c>
      <c r="CY9" s="72">
        <v>189123.53251089016</v>
      </c>
      <c r="CZ9" s="72">
        <v>59209.665823791292</v>
      </c>
      <c r="DA9" s="72">
        <v>3337.0016653186576</v>
      </c>
      <c r="DB9" s="72">
        <v>251670.2000000001</v>
      </c>
      <c r="DC9" s="72">
        <v>0</v>
      </c>
      <c r="DD9" s="72">
        <v>0</v>
      </c>
      <c r="DE9" s="72">
        <v>0</v>
      </c>
      <c r="DF9" s="72">
        <v>0</v>
      </c>
      <c r="DG9" s="72">
        <v>0</v>
      </c>
      <c r="DH9" s="72">
        <v>0</v>
      </c>
      <c r="DI9" s="72">
        <v>0</v>
      </c>
      <c r="DJ9" s="72">
        <v>0</v>
      </c>
      <c r="DK9" s="72">
        <v>342669.25</v>
      </c>
      <c r="DL9" s="72">
        <v>5000</v>
      </c>
      <c r="DM9" s="72">
        <v>0</v>
      </c>
      <c r="DN9" s="72">
        <v>347669.25</v>
      </c>
      <c r="DO9" s="72">
        <v>68533.673772295821</v>
      </c>
      <c r="DP9" s="72">
        <v>999.99622770415954</v>
      </c>
      <c r="DQ9" s="72">
        <v>0</v>
      </c>
      <c r="DR9" s="72">
        <v>69533.669999999984</v>
      </c>
      <c r="DS9" s="72">
        <v>0</v>
      </c>
      <c r="DT9" s="72">
        <v>0</v>
      </c>
      <c r="DU9" s="72">
        <v>0</v>
      </c>
      <c r="DV9" s="72">
        <v>0</v>
      </c>
      <c r="DW9" s="72">
        <v>0</v>
      </c>
      <c r="DX9" s="72">
        <v>0</v>
      </c>
      <c r="DY9" s="72">
        <v>0</v>
      </c>
      <c r="DZ9" s="72">
        <v>0</v>
      </c>
      <c r="EA9" s="72">
        <v>41984.939999999973</v>
      </c>
      <c r="EB9" s="72">
        <v>98526.459999999992</v>
      </c>
      <c r="EC9" s="72">
        <v>0</v>
      </c>
      <c r="ED9" s="72">
        <v>140511.39999999997</v>
      </c>
      <c r="EE9" s="72">
        <v>41984.934013773665</v>
      </c>
      <c r="EF9" s="72">
        <v>98358.725986226316</v>
      </c>
      <c r="EG9" s="72">
        <v>0</v>
      </c>
      <c r="EH9" s="72">
        <v>140343.65999999997</v>
      </c>
      <c r="EI9" s="72">
        <v>0</v>
      </c>
      <c r="EJ9" s="72">
        <v>0</v>
      </c>
      <c r="EK9" s="72">
        <v>0</v>
      </c>
      <c r="EL9" s="72">
        <v>0</v>
      </c>
      <c r="EM9" s="72">
        <v>0</v>
      </c>
      <c r="EN9" s="72">
        <v>0</v>
      </c>
      <c r="EO9" s="72">
        <v>0</v>
      </c>
      <c r="EP9" s="72">
        <v>0</v>
      </c>
      <c r="EQ9" s="72">
        <f t="shared" si="0"/>
        <v>6800799.994756001</v>
      </c>
      <c r="ER9" s="72">
        <f t="shared" si="1"/>
        <v>2520937.6952439998</v>
      </c>
      <c r="ES9" s="72">
        <f t="shared" si="2"/>
        <v>957731.14</v>
      </c>
      <c r="ET9" s="72">
        <f t="shared" si="3"/>
        <v>10279468.83</v>
      </c>
      <c r="EU9" s="72">
        <f t="shared" si="4"/>
        <v>5729717.9807900125</v>
      </c>
      <c r="EV9" s="72">
        <f t="shared" si="5"/>
        <v>2045608.43754467</v>
      </c>
      <c r="EW9" s="72">
        <f t="shared" si="6"/>
        <v>942596.04166531865</v>
      </c>
      <c r="EX9" s="72">
        <f t="shared" si="7"/>
        <v>8717922.459999999</v>
      </c>
      <c r="EZ9" s="22"/>
    </row>
    <row r="10" spans="1:156" ht="24.95" customHeight="1" x14ac:dyDescent="0.2">
      <c r="A10" s="53">
        <v>3</v>
      </c>
      <c r="B10" s="116" t="s">
        <v>47</v>
      </c>
      <c r="C10" s="72">
        <v>0</v>
      </c>
      <c r="D10" s="72">
        <v>593468.37999999977</v>
      </c>
      <c r="E10" s="72">
        <v>0</v>
      </c>
      <c r="F10" s="72">
        <v>593468.37999999977</v>
      </c>
      <c r="G10" s="72">
        <v>0</v>
      </c>
      <c r="H10" s="72">
        <v>569698.12999999977</v>
      </c>
      <c r="I10" s="72">
        <v>0</v>
      </c>
      <c r="J10" s="72">
        <v>569698.12999999977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0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1478335.0400000003</v>
      </c>
      <c r="AJ10" s="72">
        <v>1401735.5499999996</v>
      </c>
      <c r="AK10" s="72">
        <v>797198.54999999993</v>
      </c>
      <c r="AL10" s="72">
        <v>3677269.1399999997</v>
      </c>
      <c r="AM10" s="72">
        <v>1478335.0400000003</v>
      </c>
      <c r="AN10" s="72">
        <v>1401735.5499999996</v>
      </c>
      <c r="AO10" s="72">
        <v>797198.54999999993</v>
      </c>
      <c r="AP10" s="72">
        <v>3677269.1399999997</v>
      </c>
      <c r="AQ10" s="72">
        <v>182224.03999999998</v>
      </c>
      <c r="AR10" s="72">
        <v>127663.49999999999</v>
      </c>
      <c r="AS10" s="72">
        <v>25099.920000000002</v>
      </c>
      <c r="AT10" s="72">
        <v>334987.45999999996</v>
      </c>
      <c r="AU10" s="72">
        <v>182224.03999999998</v>
      </c>
      <c r="AV10" s="72">
        <v>127663.49999999999</v>
      </c>
      <c r="AW10" s="72">
        <v>25099.920000000002</v>
      </c>
      <c r="AX10" s="72">
        <v>334987.45999999996</v>
      </c>
      <c r="AY10" s="72">
        <v>0</v>
      </c>
      <c r="AZ10" s="72">
        <v>0</v>
      </c>
      <c r="BA10" s="72">
        <v>0</v>
      </c>
      <c r="BB10" s="72">
        <v>0</v>
      </c>
      <c r="BC10" s="72">
        <v>0</v>
      </c>
      <c r="BD10" s="72">
        <v>0</v>
      </c>
      <c r="BE10" s="72">
        <v>0</v>
      </c>
      <c r="BF10" s="72">
        <v>0</v>
      </c>
      <c r="BG10" s="72">
        <v>0</v>
      </c>
      <c r="BH10" s="72">
        <v>0</v>
      </c>
      <c r="BI10" s="72">
        <v>0</v>
      </c>
      <c r="BJ10" s="72">
        <v>0</v>
      </c>
      <c r="BK10" s="72">
        <v>0</v>
      </c>
      <c r="BL10" s="72">
        <v>0</v>
      </c>
      <c r="BM10" s="72">
        <v>0</v>
      </c>
      <c r="BN10" s="72">
        <v>0</v>
      </c>
      <c r="BO10" s="72">
        <v>0</v>
      </c>
      <c r="BP10" s="72">
        <v>0</v>
      </c>
      <c r="BQ10" s="72">
        <v>0</v>
      </c>
      <c r="BR10" s="72">
        <v>0</v>
      </c>
      <c r="BS10" s="72">
        <v>0</v>
      </c>
      <c r="BT10" s="72">
        <v>0</v>
      </c>
      <c r="BU10" s="72">
        <v>0</v>
      </c>
      <c r="BV10" s="72">
        <v>0</v>
      </c>
      <c r="BW10" s="72">
        <v>0</v>
      </c>
      <c r="BX10" s="72">
        <v>0</v>
      </c>
      <c r="BY10" s="72">
        <v>0</v>
      </c>
      <c r="BZ10" s="72">
        <v>0</v>
      </c>
      <c r="CA10" s="72">
        <v>0</v>
      </c>
      <c r="CB10" s="72">
        <v>0</v>
      </c>
      <c r="CC10" s="72">
        <v>0</v>
      </c>
      <c r="CD10" s="72">
        <v>0</v>
      </c>
      <c r="CE10" s="72">
        <v>0</v>
      </c>
      <c r="CF10" s="72">
        <v>0</v>
      </c>
      <c r="CG10" s="72">
        <v>0</v>
      </c>
      <c r="CH10" s="72">
        <v>0</v>
      </c>
      <c r="CI10" s="72">
        <v>0</v>
      </c>
      <c r="CJ10" s="72">
        <v>0</v>
      </c>
      <c r="CK10" s="72">
        <v>0</v>
      </c>
      <c r="CL10" s="72">
        <v>0</v>
      </c>
      <c r="CM10" s="72">
        <v>40476.479999999996</v>
      </c>
      <c r="CN10" s="72">
        <v>0</v>
      </c>
      <c r="CO10" s="72">
        <v>0</v>
      </c>
      <c r="CP10" s="72">
        <v>40476.479999999996</v>
      </c>
      <c r="CQ10" s="72">
        <v>40476.479999999996</v>
      </c>
      <c r="CR10" s="72">
        <v>0</v>
      </c>
      <c r="CS10" s="72">
        <v>0</v>
      </c>
      <c r="CT10" s="72">
        <v>40476.479999999996</v>
      </c>
      <c r="CU10" s="72">
        <v>46283.859999999993</v>
      </c>
      <c r="CV10" s="72">
        <v>468984.61999999953</v>
      </c>
      <c r="CW10" s="72">
        <v>0</v>
      </c>
      <c r="CX10" s="72">
        <v>515268.47999999952</v>
      </c>
      <c r="CY10" s="72">
        <v>44263.069999999992</v>
      </c>
      <c r="CZ10" s="72">
        <v>174128.11999999924</v>
      </c>
      <c r="DA10" s="72">
        <v>0</v>
      </c>
      <c r="DB10" s="72">
        <v>218391.18999999925</v>
      </c>
      <c r="DC10" s="72">
        <v>0</v>
      </c>
      <c r="DD10" s="72">
        <v>0</v>
      </c>
      <c r="DE10" s="72">
        <v>0</v>
      </c>
      <c r="DF10" s="72">
        <v>0</v>
      </c>
      <c r="DG10" s="72">
        <v>0</v>
      </c>
      <c r="DH10" s="72">
        <v>0</v>
      </c>
      <c r="DI10" s="72">
        <v>0</v>
      </c>
      <c r="DJ10" s="72">
        <v>0</v>
      </c>
      <c r="DK10" s="72">
        <v>160087.95000000001</v>
      </c>
      <c r="DL10" s="72">
        <v>0</v>
      </c>
      <c r="DM10" s="72">
        <v>0</v>
      </c>
      <c r="DN10" s="72">
        <v>160087.95000000001</v>
      </c>
      <c r="DO10" s="72">
        <v>97415.820000000022</v>
      </c>
      <c r="DP10" s="72">
        <v>0</v>
      </c>
      <c r="DQ10" s="72">
        <v>0</v>
      </c>
      <c r="DR10" s="72">
        <v>97415.820000000022</v>
      </c>
      <c r="DS10" s="72">
        <v>0</v>
      </c>
      <c r="DT10" s="72">
        <v>0</v>
      </c>
      <c r="DU10" s="72">
        <v>0</v>
      </c>
      <c r="DV10" s="72">
        <v>0</v>
      </c>
      <c r="DW10" s="72">
        <v>0</v>
      </c>
      <c r="DX10" s="72">
        <v>0</v>
      </c>
      <c r="DY10" s="72">
        <v>0</v>
      </c>
      <c r="DZ10" s="72">
        <v>0</v>
      </c>
      <c r="EA10" s="72">
        <v>3484555.24</v>
      </c>
      <c r="EB10" s="72">
        <v>3735.79</v>
      </c>
      <c r="EC10" s="72">
        <v>0</v>
      </c>
      <c r="ED10" s="72">
        <v>3488291.0300000003</v>
      </c>
      <c r="EE10" s="72">
        <v>16470.110000000335</v>
      </c>
      <c r="EF10" s="72">
        <v>3735.79</v>
      </c>
      <c r="EG10" s="72">
        <v>0</v>
      </c>
      <c r="EH10" s="72">
        <v>20205.900000000336</v>
      </c>
      <c r="EI10" s="72">
        <v>0</v>
      </c>
      <c r="EJ10" s="72">
        <v>0</v>
      </c>
      <c r="EK10" s="72">
        <v>0</v>
      </c>
      <c r="EL10" s="72">
        <v>0</v>
      </c>
      <c r="EM10" s="72">
        <v>0</v>
      </c>
      <c r="EN10" s="72">
        <v>0</v>
      </c>
      <c r="EO10" s="72">
        <v>0</v>
      </c>
      <c r="EP10" s="72">
        <v>0</v>
      </c>
      <c r="EQ10" s="72">
        <f t="shared" si="0"/>
        <v>5391962.6100000003</v>
      </c>
      <c r="ER10" s="72">
        <f t="shared" si="1"/>
        <v>2595587.8399999989</v>
      </c>
      <c r="ES10" s="72">
        <f t="shared" si="2"/>
        <v>822298.47</v>
      </c>
      <c r="ET10" s="72">
        <f t="shared" si="3"/>
        <v>8809848.9199999999</v>
      </c>
      <c r="EU10" s="72">
        <f t="shared" si="4"/>
        <v>1859184.5600000008</v>
      </c>
      <c r="EV10" s="72">
        <f t="shared" si="5"/>
        <v>2276961.0899999985</v>
      </c>
      <c r="EW10" s="72">
        <f t="shared" si="6"/>
        <v>822298.47</v>
      </c>
      <c r="EX10" s="72">
        <f t="shared" si="7"/>
        <v>4958444.12</v>
      </c>
      <c r="EZ10" s="22"/>
    </row>
    <row r="11" spans="1:156" ht="24.95" customHeight="1" x14ac:dyDescent="0.2">
      <c r="A11" s="53">
        <v>4</v>
      </c>
      <c r="B11" s="116" t="s">
        <v>79</v>
      </c>
      <c r="C11" s="72">
        <v>3000</v>
      </c>
      <c r="D11" s="72">
        <v>0</v>
      </c>
      <c r="E11" s="72">
        <v>65000</v>
      </c>
      <c r="F11" s="72">
        <v>68000</v>
      </c>
      <c r="G11" s="72">
        <v>3000</v>
      </c>
      <c r="H11" s="72">
        <v>0</v>
      </c>
      <c r="I11" s="72">
        <v>65000</v>
      </c>
      <c r="J11" s="72">
        <v>68000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1357110.4785042983</v>
      </c>
      <c r="AB11" s="72">
        <v>88039.267168674603</v>
      </c>
      <c r="AC11" s="72">
        <v>4370266.1843270492</v>
      </c>
      <c r="AD11" s="72">
        <v>5815415.9300000221</v>
      </c>
      <c r="AE11" s="72">
        <v>1357110.4785042983</v>
      </c>
      <c r="AF11" s="72">
        <v>88039.267168674603</v>
      </c>
      <c r="AG11" s="72">
        <v>4370266.1843270492</v>
      </c>
      <c r="AH11" s="72">
        <v>5815415.9300000221</v>
      </c>
      <c r="AI11" s="72">
        <v>36871.68</v>
      </c>
      <c r="AJ11" s="72">
        <v>18713.96</v>
      </c>
      <c r="AK11" s="72">
        <v>216570.46</v>
      </c>
      <c r="AL11" s="72">
        <v>272156.09999999998</v>
      </c>
      <c r="AM11" s="72">
        <v>36871.68</v>
      </c>
      <c r="AN11" s="72">
        <v>18713.96</v>
      </c>
      <c r="AO11" s="72">
        <v>216570.46</v>
      </c>
      <c r="AP11" s="72">
        <v>272156.09999999998</v>
      </c>
      <c r="AQ11" s="72">
        <v>820</v>
      </c>
      <c r="AR11" s="72">
        <v>0</v>
      </c>
      <c r="AS11" s="72">
        <v>16375.72</v>
      </c>
      <c r="AT11" s="72">
        <v>17195.72</v>
      </c>
      <c r="AU11" s="72">
        <v>820</v>
      </c>
      <c r="AV11" s="72">
        <v>0</v>
      </c>
      <c r="AW11" s="72">
        <v>16375.72</v>
      </c>
      <c r="AX11" s="72">
        <v>17195.72</v>
      </c>
      <c r="AY11" s="72">
        <v>0</v>
      </c>
      <c r="AZ11" s="72">
        <v>0</v>
      </c>
      <c r="BA11" s="72">
        <v>0</v>
      </c>
      <c r="BB11" s="72">
        <v>0</v>
      </c>
      <c r="BC11" s="72">
        <v>0</v>
      </c>
      <c r="BD11" s="72">
        <v>0</v>
      </c>
      <c r="BE11" s="72">
        <v>0</v>
      </c>
      <c r="BF11" s="72">
        <v>0</v>
      </c>
      <c r="BG11" s="72">
        <v>0</v>
      </c>
      <c r="BH11" s="72">
        <v>0</v>
      </c>
      <c r="BI11" s="72">
        <v>0</v>
      </c>
      <c r="BJ11" s="72">
        <v>0</v>
      </c>
      <c r="BK11" s="72">
        <v>0</v>
      </c>
      <c r="BL11" s="72">
        <v>0</v>
      </c>
      <c r="BM11" s="72">
        <v>0</v>
      </c>
      <c r="BN11" s="72">
        <v>0</v>
      </c>
      <c r="BO11" s="72">
        <v>0</v>
      </c>
      <c r="BP11" s="72">
        <v>0</v>
      </c>
      <c r="BQ11" s="72">
        <v>0</v>
      </c>
      <c r="BR11" s="72">
        <v>0</v>
      </c>
      <c r="BS11" s="72">
        <v>0</v>
      </c>
      <c r="BT11" s="72">
        <v>0</v>
      </c>
      <c r="BU11" s="72">
        <v>0</v>
      </c>
      <c r="BV11" s="72">
        <v>0</v>
      </c>
      <c r="BW11" s="72">
        <v>0</v>
      </c>
      <c r="BX11" s="72">
        <v>0</v>
      </c>
      <c r="BY11" s="72">
        <v>0</v>
      </c>
      <c r="BZ11" s="72">
        <v>0</v>
      </c>
      <c r="CA11" s="72">
        <v>0</v>
      </c>
      <c r="CB11" s="72">
        <v>0</v>
      </c>
      <c r="CC11" s="72">
        <v>0</v>
      </c>
      <c r="CD11" s="72">
        <v>0</v>
      </c>
      <c r="CE11" s="72">
        <v>0</v>
      </c>
      <c r="CF11" s="72">
        <v>0</v>
      </c>
      <c r="CG11" s="72">
        <v>0</v>
      </c>
      <c r="CH11" s="72">
        <v>0</v>
      </c>
      <c r="CI11" s="72">
        <v>0</v>
      </c>
      <c r="CJ11" s="72">
        <v>0</v>
      </c>
      <c r="CK11" s="72">
        <v>0</v>
      </c>
      <c r="CL11" s="72">
        <v>0</v>
      </c>
      <c r="CM11" s="72">
        <v>0</v>
      </c>
      <c r="CN11" s="72">
        <v>0</v>
      </c>
      <c r="CO11" s="72">
        <v>0</v>
      </c>
      <c r="CP11" s="72">
        <v>0</v>
      </c>
      <c r="CQ11" s="72">
        <v>0</v>
      </c>
      <c r="CR11" s="72">
        <v>0</v>
      </c>
      <c r="CS11" s="72">
        <v>0</v>
      </c>
      <c r="CT11" s="72">
        <v>0</v>
      </c>
      <c r="CU11" s="72">
        <v>0</v>
      </c>
      <c r="CV11" s="72">
        <v>0</v>
      </c>
      <c r="CW11" s="72">
        <v>0</v>
      </c>
      <c r="CX11" s="72">
        <v>0</v>
      </c>
      <c r="CY11" s="72">
        <v>0</v>
      </c>
      <c r="CZ11" s="72">
        <v>0</v>
      </c>
      <c r="DA11" s="72">
        <v>0</v>
      </c>
      <c r="DB11" s="72">
        <v>0</v>
      </c>
      <c r="DC11" s="72">
        <v>0</v>
      </c>
      <c r="DD11" s="72">
        <v>0</v>
      </c>
      <c r="DE11" s="72">
        <v>0</v>
      </c>
      <c r="DF11" s="72">
        <v>0</v>
      </c>
      <c r="DG11" s="72">
        <v>0</v>
      </c>
      <c r="DH11" s="72">
        <v>0</v>
      </c>
      <c r="DI11" s="72">
        <v>0</v>
      </c>
      <c r="DJ11" s="72">
        <v>0</v>
      </c>
      <c r="DK11" s="72">
        <v>0</v>
      </c>
      <c r="DL11" s="72">
        <v>0</v>
      </c>
      <c r="DM11" s="72">
        <v>0</v>
      </c>
      <c r="DN11" s="72">
        <v>0</v>
      </c>
      <c r="DO11" s="72">
        <v>0</v>
      </c>
      <c r="DP11" s="72">
        <v>0</v>
      </c>
      <c r="DQ11" s="72">
        <v>0</v>
      </c>
      <c r="DR11" s="72">
        <v>0</v>
      </c>
      <c r="DS11" s="72">
        <v>0</v>
      </c>
      <c r="DT11" s="72">
        <v>0</v>
      </c>
      <c r="DU11" s="72">
        <v>0</v>
      </c>
      <c r="DV11" s="72">
        <v>0</v>
      </c>
      <c r="DW11" s="72">
        <v>0</v>
      </c>
      <c r="DX11" s="72">
        <v>0</v>
      </c>
      <c r="DY11" s="72">
        <v>0</v>
      </c>
      <c r="DZ11" s="72">
        <v>0</v>
      </c>
      <c r="EA11" s="72">
        <v>0</v>
      </c>
      <c r="EB11" s="72">
        <v>0</v>
      </c>
      <c r="EC11" s="72">
        <v>0</v>
      </c>
      <c r="ED11" s="72">
        <v>0</v>
      </c>
      <c r="EE11" s="72">
        <v>0</v>
      </c>
      <c r="EF11" s="72">
        <v>0</v>
      </c>
      <c r="EG11" s="72">
        <v>0</v>
      </c>
      <c r="EH11" s="72">
        <v>0</v>
      </c>
      <c r="EI11" s="72">
        <v>0</v>
      </c>
      <c r="EJ11" s="72">
        <v>0</v>
      </c>
      <c r="EK11" s="72">
        <v>0</v>
      </c>
      <c r="EL11" s="72">
        <v>0</v>
      </c>
      <c r="EM11" s="72">
        <v>0</v>
      </c>
      <c r="EN11" s="72">
        <v>0</v>
      </c>
      <c r="EO11" s="72">
        <v>0</v>
      </c>
      <c r="EP11" s="72">
        <v>0</v>
      </c>
      <c r="EQ11" s="72">
        <f t="shared" si="0"/>
        <v>1397802.1585042982</v>
      </c>
      <c r="ER11" s="72">
        <f t="shared" si="1"/>
        <v>106753.22716867461</v>
      </c>
      <c r="ES11" s="72">
        <f t="shared" si="2"/>
        <v>4668212.3643270489</v>
      </c>
      <c r="ET11" s="72">
        <f t="shared" si="3"/>
        <v>6172767.7500000214</v>
      </c>
      <c r="EU11" s="72">
        <f t="shared" si="4"/>
        <v>1397802.1585042982</v>
      </c>
      <c r="EV11" s="72">
        <f t="shared" si="5"/>
        <v>106753.22716867461</v>
      </c>
      <c r="EW11" s="72">
        <f t="shared" si="6"/>
        <v>4668212.3643270489</v>
      </c>
      <c r="EX11" s="72">
        <f t="shared" si="7"/>
        <v>6172767.7500000214</v>
      </c>
      <c r="EZ11" s="22"/>
    </row>
    <row r="12" spans="1:156" ht="24.95" customHeight="1" x14ac:dyDescent="0.2">
      <c r="A12" s="53">
        <v>5</v>
      </c>
      <c r="B12" s="116" t="s">
        <v>82</v>
      </c>
      <c r="C12" s="72">
        <v>29588.400000000023</v>
      </c>
      <c r="D12" s="72">
        <v>0</v>
      </c>
      <c r="E12" s="72">
        <v>0</v>
      </c>
      <c r="F12" s="72">
        <v>29588.400000000023</v>
      </c>
      <c r="G12" s="72">
        <v>16091.489999999991</v>
      </c>
      <c r="H12" s="72">
        <v>0</v>
      </c>
      <c r="I12" s="72">
        <v>0</v>
      </c>
      <c r="J12" s="72">
        <v>16091.489999999991</v>
      </c>
      <c r="K12" s="72">
        <v>-4.2632564145606011E-13</v>
      </c>
      <c r="L12" s="72">
        <v>0</v>
      </c>
      <c r="M12" s="72">
        <v>0</v>
      </c>
      <c r="N12" s="72">
        <v>-4.2632564145606011E-13</v>
      </c>
      <c r="O12" s="72">
        <v>-4.2632564145606011E-13</v>
      </c>
      <c r="P12" s="72">
        <v>0</v>
      </c>
      <c r="Q12" s="72">
        <v>0</v>
      </c>
      <c r="R12" s="72">
        <v>-4.2632564145606011E-13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1826020.7700999982</v>
      </c>
      <c r="AB12" s="72">
        <v>68299.196500000005</v>
      </c>
      <c r="AC12" s="72">
        <v>1257324.8533999992</v>
      </c>
      <c r="AD12" s="72">
        <v>3151644.8199999975</v>
      </c>
      <c r="AE12" s="72">
        <v>1826020.7700999982</v>
      </c>
      <c r="AF12" s="72">
        <v>68299.196500000005</v>
      </c>
      <c r="AG12" s="72">
        <v>1257324.8533999992</v>
      </c>
      <c r="AH12" s="72">
        <v>3151644.8199999975</v>
      </c>
      <c r="AI12" s="72">
        <v>150895.70249999984</v>
      </c>
      <c r="AJ12" s="72">
        <v>212684.02750000011</v>
      </c>
      <c r="AK12" s="72">
        <v>4544.1000000000004</v>
      </c>
      <c r="AL12" s="72">
        <v>368123.82999999996</v>
      </c>
      <c r="AM12" s="72">
        <v>150895.70249999984</v>
      </c>
      <c r="AN12" s="72">
        <v>212684.02750000011</v>
      </c>
      <c r="AO12" s="72">
        <v>4544.1000000000004</v>
      </c>
      <c r="AP12" s="72">
        <v>368123.82999999996</v>
      </c>
      <c r="AQ12" s="72">
        <v>17966.930404000006</v>
      </c>
      <c r="AR12" s="72">
        <v>25732.309596000003</v>
      </c>
      <c r="AS12" s="72">
        <v>0</v>
      </c>
      <c r="AT12" s="72">
        <v>43699.240000000005</v>
      </c>
      <c r="AU12" s="72">
        <v>17966.930404000006</v>
      </c>
      <c r="AV12" s="72">
        <v>25732.309596000003</v>
      </c>
      <c r="AW12" s="72">
        <v>0</v>
      </c>
      <c r="AX12" s="72">
        <v>43699.240000000005</v>
      </c>
      <c r="AY12" s="72">
        <v>0</v>
      </c>
      <c r="AZ12" s="72">
        <v>0</v>
      </c>
      <c r="BA12" s="72">
        <v>0</v>
      </c>
      <c r="BB12" s="72">
        <v>0</v>
      </c>
      <c r="BC12" s="72">
        <v>0</v>
      </c>
      <c r="BD12" s="72">
        <v>0</v>
      </c>
      <c r="BE12" s="72">
        <v>0</v>
      </c>
      <c r="BF12" s="72">
        <v>0</v>
      </c>
      <c r="BG12" s="72">
        <v>0</v>
      </c>
      <c r="BH12" s="72">
        <v>0</v>
      </c>
      <c r="BI12" s="72">
        <v>0</v>
      </c>
      <c r="BJ12" s="72">
        <v>0</v>
      </c>
      <c r="BK12" s="72">
        <v>0</v>
      </c>
      <c r="BL12" s="72">
        <v>0</v>
      </c>
      <c r="BM12" s="72">
        <v>0</v>
      </c>
      <c r="BN12" s="72">
        <v>0</v>
      </c>
      <c r="BO12" s="72">
        <v>0</v>
      </c>
      <c r="BP12" s="72">
        <v>0</v>
      </c>
      <c r="BQ12" s="72">
        <v>0</v>
      </c>
      <c r="BR12" s="72">
        <v>0</v>
      </c>
      <c r="BS12" s="72">
        <v>0</v>
      </c>
      <c r="BT12" s="72">
        <v>0</v>
      </c>
      <c r="BU12" s="72">
        <v>0</v>
      </c>
      <c r="BV12" s="72">
        <v>0</v>
      </c>
      <c r="BW12" s="72">
        <v>0</v>
      </c>
      <c r="BX12" s="72">
        <v>0</v>
      </c>
      <c r="BY12" s="72">
        <v>0</v>
      </c>
      <c r="BZ12" s="72">
        <v>0</v>
      </c>
      <c r="CA12" s="72">
        <v>0</v>
      </c>
      <c r="CB12" s="72">
        <v>0</v>
      </c>
      <c r="CC12" s="72">
        <v>0</v>
      </c>
      <c r="CD12" s="72">
        <v>0</v>
      </c>
      <c r="CE12" s="72">
        <v>0</v>
      </c>
      <c r="CF12" s="72">
        <v>0</v>
      </c>
      <c r="CG12" s="72">
        <v>0</v>
      </c>
      <c r="CH12" s="72">
        <v>0</v>
      </c>
      <c r="CI12" s="72">
        <v>0</v>
      </c>
      <c r="CJ12" s="72">
        <v>0</v>
      </c>
      <c r="CK12" s="72">
        <v>0</v>
      </c>
      <c r="CL12" s="72">
        <v>0</v>
      </c>
      <c r="CM12" s="72">
        <v>0</v>
      </c>
      <c r="CN12" s="72">
        <v>0</v>
      </c>
      <c r="CO12" s="72">
        <v>0</v>
      </c>
      <c r="CP12" s="72">
        <v>0</v>
      </c>
      <c r="CQ12" s="72">
        <v>0</v>
      </c>
      <c r="CR12" s="72">
        <v>0</v>
      </c>
      <c r="CS12" s="72">
        <v>0</v>
      </c>
      <c r="CT12" s="72">
        <v>0</v>
      </c>
      <c r="CU12" s="72">
        <v>105768.87000000017</v>
      </c>
      <c r="CV12" s="72">
        <v>458091.59999999992</v>
      </c>
      <c r="CW12" s="72">
        <v>0</v>
      </c>
      <c r="CX12" s="72">
        <v>563860.47000000009</v>
      </c>
      <c r="CY12" s="72">
        <v>12339.689999999828</v>
      </c>
      <c r="CZ12" s="72">
        <v>7740.6300000000047</v>
      </c>
      <c r="DA12" s="72">
        <v>0</v>
      </c>
      <c r="DB12" s="72">
        <v>20080.319999999832</v>
      </c>
      <c r="DC12" s="72">
        <v>0</v>
      </c>
      <c r="DD12" s="72">
        <v>0</v>
      </c>
      <c r="DE12" s="72">
        <v>0</v>
      </c>
      <c r="DF12" s="72">
        <v>0</v>
      </c>
      <c r="DG12" s="72">
        <v>0</v>
      </c>
      <c r="DH12" s="72">
        <v>0</v>
      </c>
      <c r="DI12" s="72">
        <v>0</v>
      </c>
      <c r="DJ12" s="72">
        <v>0</v>
      </c>
      <c r="DK12" s="72">
        <v>0</v>
      </c>
      <c r="DL12" s="72">
        <v>0</v>
      </c>
      <c r="DM12" s="72">
        <v>0</v>
      </c>
      <c r="DN12" s="72">
        <v>0</v>
      </c>
      <c r="DO12" s="72">
        <v>0</v>
      </c>
      <c r="DP12" s="72">
        <v>0</v>
      </c>
      <c r="DQ12" s="72">
        <v>0</v>
      </c>
      <c r="DR12" s="72">
        <v>0</v>
      </c>
      <c r="DS12" s="72">
        <v>0</v>
      </c>
      <c r="DT12" s="72">
        <v>0</v>
      </c>
      <c r="DU12" s="72">
        <v>0</v>
      </c>
      <c r="DV12" s="72">
        <v>0</v>
      </c>
      <c r="DW12" s="72">
        <v>0</v>
      </c>
      <c r="DX12" s="72">
        <v>0</v>
      </c>
      <c r="DY12" s="72">
        <v>0</v>
      </c>
      <c r="DZ12" s="72">
        <v>0</v>
      </c>
      <c r="EA12" s="72">
        <v>1226.8000000000061</v>
      </c>
      <c r="EB12" s="72">
        <v>394.1</v>
      </c>
      <c r="EC12" s="72">
        <v>0</v>
      </c>
      <c r="ED12" s="72">
        <v>1620.900000000006</v>
      </c>
      <c r="EE12" s="72">
        <v>306.70000000000459</v>
      </c>
      <c r="EF12" s="72">
        <v>98.520000000000039</v>
      </c>
      <c r="EG12" s="72">
        <v>0</v>
      </c>
      <c r="EH12" s="72">
        <v>405.22000000000463</v>
      </c>
      <c r="EI12" s="72">
        <v>0</v>
      </c>
      <c r="EJ12" s="72">
        <v>0</v>
      </c>
      <c r="EK12" s="72">
        <v>0</v>
      </c>
      <c r="EL12" s="72">
        <v>0</v>
      </c>
      <c r="EM12" s="72">
        <v>0</v>
      </c>
      <c r="EN12" s="72">
        <v>0</v>
      </c>
      <c r="EO12" s="72">
        <v>0</v>
      </c>
      <c r="EP12" s="72">
        <v>0</v>
      </c>
      <c r="EQ12" s="72">
        <f t="shared" si="0"/>
        <v>2131467.4730039984</v>
      </c>
      <c r="ER12" s="72">
        <f t="shared" si="1"/>
        <v>765201.23359600001</v>
      </c>
      <c r="ES12" s="72">
        <f t="shared" si="2"/>
        <v>1261868.9533999993</v>
      </c>
      <c r="ET12" s="72">
        <f t="shared" si="3"/>
        <v>4158537.6599999978</v>
      </c>
      <c r="EU12" s="72">
        <f t="shared" si="4"/>
        <v>2023621.2830039978</v>
      </c>
      <c r="EV12" s="72">
        <f t="shared" si="5"/>
        <v>314554.68359600013</v>
      </c>
      <c r="EW12" s="72">
        <f t="shared" si="6"/>
        <v>1261868.9533999993</v>
      </c>
      <c r="EX12" s="72">
        <f t="shared" si="7"/>
        <v>3600044.9199999981</v>
      </c>
      <c r="EZ12" s="22"/>
    </row>
    <row r="13" spans="1:156" ht="24.95" customHeight="1" x14ac:dyDescent="0.2">
      <c r="A13" s="53">
        <v>6</v>
      </c>
      <c r="B13" s="116" t="s">
        <v>90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1837.58</v>
      </c>
      <c r="M13" s="72">
        <v>0</v>
      </c>
      <c r="N13" s="72">
        <v>1837.58</v>
      </c>
      <c r="O13" s="72">
        <v>0</v>
      </c>
      <c r="P13" s="72">
        <v>1837.58</v>
      </c>
      <c r="Q13" s="72">
        <v>0</v>
      </c>
      <c r="R13" s="72">
        <v>1837.58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2326339.88</v>
      </c>
      <c r="AB13" s="72">
        <v>117789.36</v>
      </c>
      <c r="AC13" s="72">
        <v>500603.95</v>
      </c>
      <c r="AD13" s="72">
        <v>2944733.19</v>
      </c>
      <c r="AE13" s="72">
        <v>2326339.88</v>
      </c>
      <c r="AF13" s="72">
        <v>117789.36</v>
      </c>
      <c r="AG13" s="72">
        <v>500603.95</v>
      </c>
      <c r="AH13" s="72">
        <v>2944733.19</v>
      </c>
      <c r="AI13" s="72">
        <v>180957.48000000004</v>
      </c>
      <c r="AJ13" s="72">
        <v>137182.18999999997</v>
      </c>
      <c r="AK13" s="72">
        <v>38021.980000000003</v>
      </c>
      <c r="AL13" s="72">
        <v>356161.65</v>
      </c>
      <c r="AM13" s="72">
        <v>180957.48000000004</v>
      </c>
      <c r="AN13" s="72">
        <v>137182.18999999997</v>
      </c>
      <c r="AO13" s="72">
        <v>38021.980000000003</v>
      </c>
      <c r="AP13" s="72">
        <v>356161.65</v>
      </c>
      <c r="AQ13" s="72">
        <v>17110.16</v>
      </c>
      <c r="AR13" s="72">
        <v>9831.89</v>
      </c>
      <c r="AS13" s="72">
        <v>9650</v>
      </c>
      <c r="AT13" s="72">
        <v>36592.050000000003</v>
      </c>
      <c r="AU13" s="72">
        <v>17110.16</v>
      </c>
      <c r="AV13" s="72">
        <v>9831.89</v>
      </c>
      <c r="AW13" s="72">
        <v>9650</v>
      </c>
      <c r="AX13" s="72">
        <v>36592.050000000003</v>
      </c>
      <c r="AY13" s="72">
        <v>0</v>
      </c>
      <c r="AZ13" s="72">
        <v>0</v>
      </c>
      <c r="BA13" s="72">
        <v>0</v>
      </c>
      <c r="BB13" s="72">
        <v>0</v>
      </c>
      <c r="BC13" s="72">
        <v>0</v>
      </c>
      <c r="BD13" s="72">
        <v>0</v>
      </c>
      <c r="BE13" s="72">
        <v>0</v>
      </c>
      <c r="BF13" s="72">
        <v>0</v>
      </c>
      <c r="BG13" s="72">
        <v>0</v>
      </c>
      <c r="BH13" s="72">
        <v>0</v>
      </c>
      <c r="BI13" s="72">
        <v>0</v>
      </c>
      <c r="BJ13" s="72">
        <v>0</v>
      </c>
      <c r="BK13" s="72">
        <v>0</v>
      </c>
      <c r="BL13" s="72">
        <v>0</v>
      </c>
      <c r="BM13" s="72">
        <v>0</v>
      </c>
      <c r="BN13" s="72">
        <v>0</v>
      </c>
      <c r="BO13" s="72">
        <v>0</v>
      </c>
      <c r="BP13" s="72">
        <v>0</v>
      </c>
      <c r="BQ13" s="72">
        <v>0</v>
      </c>
      <c r="BR13" s="72">
        <v>0</v>
      </c>
      <c r="BS13" s="72">
        <v>0</v>
      </c>
      <c r="BT13" s="72">
        <v>0</v>
      </c>
      <c r="BU13" s="72">
        <v>0</v>
      </c>
      <c r="BV13" s="72">
        <v>0</v>
      </c>
      <c r="BW13" s="72">
        <v>0</v>
      </c>
      <c r="BX13" s="72">
        <v>0</v>
      </c>
      <c r="BY13" s="72">
        <v>0</v>
      </c>
      <c r="BZ13" s="72">
        <v>0</v>
      </c>
      <c r="CA13" s="72">
        <v>0</v>
      </c>
      <c r="CB13" s="72">
        <v>0</v>
      </c>
      <c r="CC13" s="72">
        <v>0</v>
      </c>
      <c r="CD13" s="72">
        <v>0</v>
      </c>
      <c r="CE13" s="72">
        <v>0</v>
      </c>
      <c r="CF13" s="72">
        <v>0</v>
      </c>
      <c r="CG13" s="72">
        <v>0</v>
      </c>
      <c r="CH13" s="72">
        <v>0</v>
      </c>
      <c r="CI13" s="72">
        <v>0</v>
      </c>
      <c r="CJ13" s="72">
        <v>0</v>
      </c>
      <c r="CK13" s="72">
        <v>0</v>
      </c>
      <c r="CL13" s="72">
        <v>0</v>
      </c>
      <c r="CM13" s="72">
        <v>909.45</v>
      </c>
      <c r="CN13" s="72">
        <v>0</v>
      </c>
      <c r="CO13" s="72">
        <v>0</v>
      </c>
      <c r="CP13" s="72">
        <v>909.45</v>
      </c>
      <c r="CQ13" s="72">
        <v>909.45</v>
      </c>
      <c r="CR13" s="72">
        <v>0</v>
      </c>
      <c r="CS13" s="72">
        <v>0</v>
      </c>
      <c r="CT13" s="72">
        <v>909.45</v>
      </c>
      <c r="CU13" s="72">
        <v>10335.450000000001</v>
      </c>
      <c r="CV13" s="72">
        <v>450.72</v>
      </c>
      <c r="CW13" s="72">
        <v>0</v>
      </c>
      <c r="CX13" s="72">
        <v>10786.17</v>
      </c>
      <c r="CY13" s="72">
        <v>10335.450000000001</v>
      </c>
      <c r="CZ13" s="72">
        <v>450.72</v>
      </c>
      <c r="DA13" s="72">
        <v>0</v>
      </c>
      <c r="DB13" s="72">
        <v>10786.17</v>
      </c>
      <c r="DC13" s="72">
        <v>2165</v>
      </c>
      <c r="DD13" s="72">
        <v>7404</v>
      </c>
      <c r="DE13" s="72">
        <v>0</v>
      </c>
      <c r="DF13" s="72">
        <v>9569</v>
      </c>
      <c r="DG13" s="72">
        <v>2165</v>
      </c>
      <c r="DH13" s="72">
        <v>7404</v>
      </c>
      <c r="DI13" s="72">
        <v>0</v>
      </c>
      <c r="DJ13" s="72">
        <v>9569</v>
      </c>
      <c r="DK13" s="72">
        <v>390253.97</v>
      </c>
      <c r="DL13" s="72">
        <v>0</v>
      </c>
      <c r="DM13" s="72">
        <v>0</v>
      </c>
      <c r="DN13" s="72">
        <v>390253.97</v>
      </c>
      <c r="DO13" s="72">
        <v>204832.55999999997</v>
      </c>
      <c r="DP13" s="72">
        <v>0</v>
      </c>
      <c r="DQ13" s="72">
        <v>0</v>
      </c>
      <c r="DR13" s="72">
        <v>204832.55999999997</v>
      </c>
      <c r="DS13" s="72">
        <v>0</v>
      </c>
      <c r="DT13" s="72">
        <v>0</v>
      </c>
      <c r="DU13" s="72">
        <v>0</v>
      </c>
      <c r="DV13" s="72">
        <v>0</v>
      </c>
      <c r="DW13" s="72">
        <v>0</v>
      </c>
      <c r="DX13" s="72">
        <v>0</v>
      </c>
      <c r="DY13" s="72">
        <v>0</v>
      </c>
      <c r="DZ13" s="72">
        <v>0</v>
      </c>
      <c r="EA13" s="72">
        <v>13441.76</v>
      </c>
      <c r="EB13" s="72">
        <v>2050</v>
      </c>
      <c r="EC13" s="72">
        <v>0</v>
      </c>
      <c r="ED13" s="72">
        <v>15491.76</v>
      </c>
      <c r="EE13" s="72">
        <v>13441.76</v>
      </c>
      <c r="EF13" s="72">
        <v>2050</v>
      </c>
      <c r="EG13" s="72">
        <v>0</v>
      </c>
      <c r="EH13" s="72">
        <v>15491.76</v>
      </c>
      <c r="EI13" s="72">
        <v>0</v>
      </c>
      <c r="EJ13" s="72">
        <v>0</v>
      </c>
      <c r="EK13" s="72">
        <v>0</v>
      </c>
      <c r="EL13" s="72">
        <v>0</v>
      </c>
      <c r="EM13" s="72">
        <v>0</v>
      </c>
      <c r="EN13" s="72">
        <v>0</v>
      </c>
      <c r="EO13" s="72">
        <v>0</v>
      </c>
      <c r="EP13" s="72">
        <v>0</v>
      </c>
      <c r="EQ13" s="72">
        <f t="shared" si="0"/>
        <v>2941513.1500000004</v>
      </c>
      <c r="ER13" s="72">
        <f t="shared" si="1"/>
        <v>276545.73999999993</v>
      </c>
      <c r="ES13" s="72">
        <f t="shared" si="2"/>
        <v>548275.93000000005</v>
      </c>
      <c r="ET13" s="72">
        <f t="shared" si="3"/>
        <v>3766334.8199999994</v>
      </c>
      <c r="EU13" s="72">
        <f t="shared" si="4"/>
        <v>2756091.74</v>
      </c>
      <c r="EV13" s="72">
        <f t="shared" si="5"/>
        <v>276545.73999999993</v>
      </c>
      <c r="EW13" s="72">
        <f t="shared" si="6"/>
        <v>548275.93000000005</v>
      </c>
      <c r="EX13" s="72">
        <f t="shared" si="7"/>
        <v>3580913.4099999997</v>
      </c>
      <c r="EZ13" s="22"/>
    </row>
    <row r="14" spans="1:156" ht="24.95" customHeight="1" x14ac:dyDescent="0.2">
      <c r="A14" s="53">
        <v>7</v>
      </c>
      <c r="B14" s="116" t="s">
        <v>81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3530.8047220000003</v>
      </c>
      <c r="M14" s="72">
        <v>0</v>
      </c>
      <c r="N14" s="72">
        <v>3530.8047220000003</v>
      </c>
      <c r="O14" s="72">
        <v>0</v>
      </c>
      <c r="P14" s="72">
        <v>3530.8047220000003</v>
      </c>
      <c r="Q14" s="72">
        <v>0</v>
      </c>
      <c r="R14" s="72">
        <v>3530.8047220000003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973368.0143000033</v>
      </c>
      <c r="AB14" s="72">
        <v>3782.4357</v>
      </c>
      <c r="AC14" s="72">
        <v>193809.25999999992</v>
      </c>
      <c r="AD14" s="72">
        <v>1170959.7100000032</v>
      </c>
      <c r="AE14" s="72">
        <v>973368.0143000033</v>
      </c>
      <c r="AF14" s="72">
        <v>3782.4357</v>
      </c>
      <c r="AG14" s="72">
        <v>193809.25999999992</v>
      </c>
      <c r="AH14" s="72">
        <v>1170959.7100000032</v>
      </c>
      <c r="AI14" s="72">
        <v>55076.309735721217</v>
      </c>
      <c r="AJ14" s="72">
        <v>100597.09050410931</v>
      </c>
      <c r="AK14" s="72">
        <v>0</v>
      </c>
      <c r="AL14" s="72">
        <v>155673.40023983052</v>
      </c>
      <c r="AM14" s="72">
        <v>52376.806579521217</v>
      </c>
      <c r="AN14" s="72">
        <v>93296.672971309308</v>
      </c>
      <c r="AO14" s="72">
        <v>0</v>
      </c>
      <c r="AP14" s="72">
        <v>145673.47955083053</v>
      </c>
      <c r="AQ14" s="72">
        <v>430</v>
      </c>
      <c r="AR14" s="72">
        <v>1165</v>
      </c>
      <c r="AS14" s="72">
        <v>0</v>
      </c>
      <c r="AT14" s="72">
        <v>1595</v>
      </c>
      <c r="AU14" s="72">
        <v>365</v>
      </c>
      <c r="AV14" s="72">
        <v>1165</v>
      </c>
      <c r="AW14" s="72">
        <v>0</v>
      </c>
      <c r="AX14" s="72">
        <v>1530</v>
      </c>
      <c r="AY14" s="72">
        <v>0</v>
      </c>
      <c r="AZ14" s="72">
        <v>0</v>
      </c>
      <c r="BA14" s="72">
        <v>0</v>
      </c>
      <c r="BB14" s="72">
        <v>0</v>
      </c>
      <c r="BC14" s="72">
        <v>0</v>
      </c>
      <c r="BD14" s="72">
        <v>0</v>
      </c>
      <c r="BE14" s="72">
        <v>0</v>
      </c>
      <c r="BF14" s="72">
        <v>0</v>
      </c>
      <c r="BG14" s="72">
        <v>0</v>
      </c>
      <c r="BH14" s="72">
        <v>0</v>
      </c>
      <c r="BI14" s="72">
        <v>0</v>
      </c>
      <c r="BJ14" s="72">
        <v>0</v>
      </c>
      <c r="BK14" s="72">
        <v>0</v>
      </c>
      <c r="BL14" s="72">
        <v>0</v>
      </c>
      <c r="BM14" s="72">
        <v>0</v>
      </c>
      <c r="BN14" s="72">
        <v>0</v>
      </c>
      <c r="BO14" s="72">
        <v>1246221.7543739981</v>
      </c>
      <c r="BP14" s="72">
        <v>0</v>
      </c>
      <c r="BQ14" s="72">
        <v>0</v>
      </c>
      <c r="BR14" s="72">
        <v>1246221.7543739981</v>
      </c>
      <c r="BS14" s="72">
        <v>0</v>
      </c>
      <c r="BT14" s="72">
        <v>0</v>
      </c>
      <c r="BU14" s="72">
        <v>0</v>
      </c>
      <c r="BV14" s="72">
        <v>0</v>
      </c>
      <c r="BW14" s="72">
        <v>0</v>
      </c>
      <c r="BX14" s="72">
        <v>0</v>
      </c>
      <c r="BY14" s="72">
        <v>0</v>
      </c>
      <c r="BZ14" s="72">
        <v>0</v>
      </c>
      <c r="CA14" s="72">
        <v>0</v>
      </c>
      <c r="CB14" s="72">
        <v>0</v>
      </c>
      <c r="CC14" s="72">
        <v>0</v>
      </c>
      <c r="CD14" s="72">
        <v>0</v>
      </c>
      <c r="CE14" s="72">
        <v>0</v>
      </c>
      <c r="CF14" s="72">
        <v>0</v>
      </c>
      <c r="CG14" s="72">
        <v>0</v>
      </c>
      <c r="CH14" s="72">
        <v>0</v>
      </c>
      <c r="CI14" s="72">
        <v>0</v>
      </c>
      <c r="CJ14" s="72">
        <v>0</v>
      </c>
      <c r="CK14" s="72">
        <v>0</v>
      </c>
      <c r="CL14" s="72">
        <v>0</v>
      </c>
      <c r="CM14" s="72">
        <v>3161.12</v>
      </c>
      <c r="CN14" s="72">
        <v>0</v>
      </c>
      <c r="CO14" s="72">
        <v>0</v>
      </c>
      <c r="CP14" s="72">
        <v>3161.12</v>
      </c>
      <c r="CQ14" s="72">
        <v>1714.5463455349106</v>
      </c>
      <c r="CR14" s="72">
        <v>0</v>
      </c>
      <c r="CS14" s="72">
        <v>0</v>
      </c>
      <c r="CT14" s="72">
        <v>1714.5463455349106</v>
      </c>
      <c r="CU14" s="72">
        <v>53680.759999999995</v>
      </c>
      <c r="CV14" s="72">
        <v>66409.399999999994</v>
      </c>
      <c r="CW14" s="72">
        <v>0</v>
      </c>
      <c r="CX14" s="72">
        <v>120090.15999999999</v>
      </c>
      <c r="CY14" s="72">
        <v>16527.684378374637</v>
      </c>
      <c r="CZ14" s="72">
        <v>17346.549999999996</v>
      </c>
      <c r="DA14" s="72">
        <v>0</v>
      </c>
      <c r="DB14" s="72">
        <v>33874.234378374633</v>
      </c>
      <c r="DC14" s="72">
        <v>0</v>
      </c>
      <c r="DD14" s="72">
        <v>0</v>
      </c>
      <c r="DE14" s="72">
        <v>0</v>
      </c>
      <c r="DF14" s="72">
        <v>0</v>
      </c>
      <c r="DG14" s="72">
        <v>0</v>
      </c>
      <c r="DH14" s="72">
        <v>0</v>
      </c>
      <c r="DI14" s="72">
        <v>0</v>
      </c>
      <c r="DJ14" s="72">
        <v>0</v>
      </c>
      <c r="DK14" s="72">
        <v>0</v>
      </c>
      <c r="DL14" s="72">
        <v>0</v>
      </c>
      <c r="DM14" s="72">
        <v>0</v>
      </c>
      <c r="DN14" s="72">
        <v>0</v>
      </c>
      <c r="DO14" s="72">
        <v>0</v>
      </c>
      <c r="DP14" s="72">
        <v>0</v>
      </c>
      <c r="DQ14" s="72">
        <v>0</v>
      </c>
      <c r="DR14" s="72">
        <v>0</v>
      </c>
      <c r="DS14" s="72">
        <v>0</v>
      </c>
      <c r="DT14" s="72">
        <v>0</v>
      </c>
      <c r="DU14" s="72">
        <v>0</v>
      </c>
      <c r="DV14" s="72">
        <v>0</v>
      </c>
      <c r="DW14" s="72">
        <v>0</v>
      </c>
      <c r="DX14" s="72">
        <v>0</v>
      </c>
      <c r="DY14" s="72">
        <v>0</v>
      </c>
      <c r="DZ14" s="72">
        <v>0</v>
      </c>
      <c r="EA14" s="72">
        <v>0</v>
      </c>
      <c r="EB14" s="72">
        <v>0</v>
      </c>
      <c r="EC14" s="72">
        <v>0</v>
      </c>
      <c r="ED14" s="72">
        <v>0</v>
      </c>
      <c r="EE14" s="72">
        <v>0</v>
      </c>
      <c r="EF14" s="72">
        <v>0</v>
      </c>
      <c r="EG14" s="72">
        <v>0</v>
      </c>
      <c r="EH14" s="72">
        <v>0</v>
      </c>
      <c r="EI14" s="72">
        <v>0</v>
      </c>
      <c r="EJ14" s="72">
        <v>0</v>
      </c>
      <c r="EK14" s="72">
        <v>0</v>
      </c>
      <c r="EL14" s="72">
        <v>0</v>
      </c>
      <c r="EM14" s="72">
        <v>0</v>
      </c>
      <c r="EN14" s="72">
        <v>0</v>
      </c>
      <c r="EO14" s="72">
        <v>0</v>
      </c>
      <c r="EP14" s="72">
        <v>0</v>
      </c>
      <c r="EQ14" s="72">
        <f t="shared" si="0"/>
        <v>2331937.9584097224</v>
      </c>
      <c r="ER14" s="72">
        <f t="shared" si="1"/>
        <v>175484.7309261093</v>
      </c>
      <c r="ES14" s="72">
        <f t="shared" si="2"/>
        <v>193809.25999999992</v>
      </c>
      <c r="ET14" s="72">
        <f t="shared" si="3"/>
        <v>2701231.9493358321</v>
      </c>
      <c r="EU14" s="72">
        <f t="shared" si="4"/>
        <v>1044352.0516034341</v>
      </c>
      <c r="EV14" s="72">
        <f t="shared" si="5"/>
        <v>119121.4633933093</v>
      </c>
      <c r="EW14" s="72">
        <f t="shared" si="6"/>
        <v>193809.25999999992</v>
      </c>
      <c r="EX14" s="72">
        <f t="shared" si="7"/>
        <v>1357282.7749967433</v>
      </c>
      <c r="EZ14" s="22"/>
    </row>
    <row r="15" spans="1:156" ht="24.95" customHeight="1" x14ac:dyDescent="0.2">
      <c r="A15" s="53">
        <v>8</v>
      </c>
      <c r="B15" s="116" t="s">
        <v>85</v>
      </c>
      <c r="C15" s="72">
        <v>0</v>
      </c>
      <c r="D15" s="72">
        <v>0</v>
      </c>
      <c r="E15" s="72">
        <v>15000</v>
      </c>
      <c r="F15" s="72">
        <v>15000</v>
      </c>
      <c r="G15" s="72">
        <v>0</v>
      </c>
      <c r="H15" s="72">
        <v>0</v>
      </c>
      <c r="I15" s="72">
        <v>15000</v>
      </c>
      <c r="J15" s="72">
        <v>15000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280</v>
      </c>
      <c r="T15" s="72">
        <v>0</v>
      </c>
      <c r="U15" s="72">
        <v>0</v>
      </c>
      <c r="V15" s="72">
        <v>280</v>
      </c>
      <c r="W15" s="72">
        <v>280</v>
      </c>
      <c r="X15" s="72">
        <v>0</v>
      </c>
      <c r="Y15" s="72">
        <v>0</v>
      </c>
      <c r="Z15" s="72">
        <v>280</v>
      </c>
      <c r="AA15" s="72">
        <v>677229.18024931755</v>
      </c>
      <c r="AB15" s="72">
        <v>9631.5087017047572</v>
      </c>
      <c r="AC15" s="72">
        <v>1553470.6710489781</v>
      </c>
      <c r="AD15" s="72">
        <v>2240331.3600000003</v>
      </c>
      <c r="AE15" s="72">
        <v>677229.18024931755</v>
      </c>
      <c r="AF15" s="72">
        <v>9631.5087017047572</v>
      </c>
      <c r="AG15" s="72">
        <v>1553470.6710489781</v>
      </c>
      <c r="AH15" s="72">
        <v>2240331.3600000003</v>
      </c>
      <c r="AI15" s="72">
        <v>10418.6</v>
      </c>
      <c r="AJ15" s="72">
        <v>22425.8</v>
      </c>
      <c r="AK15" s="72">
        <v>100356.28</v>
      </c>
      <c r="AL15" s="72">
        <v>133200.68</v>
      </c>
      <c r="AM15" s="72">
        <v>5594.3</v>
      </c>
      <c r="AN15" s="72">
        <v>16447.14</v>
      </c>
      <c r="AO15" s="72">
        <v>50903.119999999995</v>
      </c>
      <c r="AP15" s="72">
        <v>72944.56</v>
      </c>
      <c r="AQ15" s="72">
        <v>0</v>
      </c>
      <c r="AR15" s="72">
        <v>3314.15</v>
      </c>
      <c r="AS15" s="72">
        <v>4553</v>
      </c>
      <c r="AT15" s="72">
        <v>7867.15</v>
      </c>
      <c r="AU15" s="72">
        <v>0</v>
      </c>
      <c r="AV15" s="72">
        <v>1657.0500000000002</v>
      </c>
      <c r="AW15" s="72">
        <v>2276.5</v>
      </c>
      <c r="AX15" s="72">
        <v>3933.55</v>
      </c>
      <c r="AY15" s="72">
        <v>0</v>
      </c>
      <c r="AZ15" s="72">
        <v>0</v>
      </c>
      <c r="BA15" s="72">
        <v>0</v>
      </c>
      <c r="BB15" s="72">
        <v>0</v>
      </c>
      <c r="BC15" s="72">
        <v>0</v>
      </c>
      <c r="BD15" s="72">
        <v>0</v>
      </c>
      <c r="BE15" s="72">
        <v>0</v>
      </c>
      <c r="BF15" s="72">
        <v>0</v>
      </c>
      <c r="BG15" s="72">
        <v>0</v>
      </c>
      <c r="BH15" s="72">
        <v>0</v>
      </c>
      <c r="BI15" s="72">
        <v>0</v>
      </c>
      <c r="BJ15" s="72">
        <v>0</v>
      </c>
      <c r="BK15" s="72">
        <v>0</v>
      </c>
      <c r="BL15" s="72">
        <v>0</v>
      </c>
      <c r="BM15" s="72">
        <v>0</v>
      </c>
      <c r="BN15" s="72">
        <v>0</v>
      </c>
      <c r="BO15" s="72">
        <v>0</v>
      </c>
      <c r="BP15" s="72">
        <v>0</v>
      </c>
      <c r="BQ15" s="72">
        <v>0</v>
      </c>
      <c r="BR15" s="72">
        <v>0</v>
      </c>
      <c r="BS15" s="72">
        <v>0</v>
      </c>
      <c r="BT15" s="72">
        <v>0</v>
      </c>
      <c r="BU15" s="72">
        <v>0</v>
      </c>
      <c r="BV15" s="72">
        <v>0</v>
      </c>
      <c r="BW15" s="72">
        <v>0</v>
      </c>
      <c r="BX15" s="72">
        <v>0</v>
      </c>
      <c r="BY15" s="72">
        <v>0</v>
      </c>
      <c r="BZ15" s="72">
        <v>0</v>
      </c>
      <c r="CA15" s="72">
        <v>0</v>
      </c>
      <c r="CB15" s="72">
        <v>0</v>
      </c>
      <c r="CC15" s="72">
        <v>0</v>
      </c>
      <c r="CD15" s="72">
        <v>0</v>
      </c>
      <c r="CE15" s="72">
        <v>0</v>
      </c>
      <c r="CF15" s="72">
        <v>0</v>
      </c>
      <c r="CG15" s="72">
        <v>0</v>
      </c>
      <c r="CH15" s="72">
        <v>0</v>
      </c>
      <c r="CI15" s="72">
        <v>0</v>
      </c>
      <c r="CJ15" s="72">
        <v>0</v>
      </c>
      <c r="CK15" s="72">
        <v>0</v>
      </c>
      <c r="CL15" s="72">
        <v>0</v>
      </c>
      <c r="CM15" s="72">
        <v>0</v>
      </c>
      <c r="CN15" s="72">
        <v>0</v>
      </c>
      <c r="CO15" s="72">
        <v>0</v>
      </c>
      <c r="CP15" s="72">
        <v>0</v>
      </c>
      <c r="CQ15" s="72">
        <v>0</v>
      </c>
      <c r="CR15" s="72">
        <v>0</v>
      </c>
      <c r="CS15" s="72">
        <v>0</v>
      </c>
      <c r="CT15" s="72">
        <v>0</v>
      </c>
      <c r="CU15" s="72">
        <v>62696.56</v>
      </c>
      <c r="CV15" s="72">
        <v>0</v>
      </c>
      <c r="CW15" s="72">
        <v>0</v>
      </c>
      <c r="CX15" s="72">
        <v>62696.56</v>
      </c>
      <c r="CY15" s="72">
        <v>18808.96</v>
      </c>
      <c r="CZ15" s="72">
        <v>0</v>
      </c>
      <c r="DA15" s="72">
        <v>0</v>
      </c>
      <c r="DB15" s="72">
        <v>18808.96</v>
      </c>
      <c r="DC15" s="72">
        <v>0</v>
      </c>
      <c r="DD15" s="72">
        <v>0</v>
      </c>
      <c r="DE15" s="72">
        <v>0</v>
      </c>
      <c r="DF15" s="72">
        <v>0</v>
      </c>
      <c r="DG15" s="72">
        <v>0</v>
      </c>
      <c r="DH15" s="72">
        <v>0</v>
      </c>
      <c r="DI15" s="72">
        <v>0</v>
      </c>
      <c r="DJ15" s="72">
        <v>0</v>
      </c>
      <c r="DK15" s="72">
        <v>0</v>
      </c>
      <c r="DL15" s="72">
        <v>0</v>
      </c>
      <c r="DM15" s="72">
        <v>0</v>
      </c>
      <c r="DN15" s="72">
        <v>0</v>
      </c>
      <c r="DO15" s="72">
        <v>0</v>
      </c>
      <c r="DP15" s="72">
        <v>0</v>
      </c>
      <c r="DQ15" s="72">
        <v>0</v>
      </c>
      <c r="DR15" s="72">
        <v>0</v>
      </c>
      <c r="DS15" s="72">
        <v>0</v>
      </c>
      <c r="DT15" s="72">
        <v>0</v>
      </c>
      <c r="DU15" s="72">
        <v>0</v>
      </c>
      <c r="DV15" s="72">
        <v>0</v>
      </c>
      <c r="DW15" s="72">
        <v>0</v>
      </c>
      <c r="DX15" s="72">
        <v>0</v>
      </c>
      <c r="DY15" s="72">
        <v>0</v>
      </c>
      <c r="DZ15" s="72">
        <v>0</v>
      </c>
      <c r="EA15" s="72">
        <v>0</v>
      </c>
      <c r="EB15" s="72">
        <v>0</v>
      </c>
      <c r="EC15" s="72">
        <v>0</v>
      </c>
      <c r="ED15" s="72">
        <v>0</v>
      </c>
      <c r="EE15" s="72">
        <v>0</v>
      </c>
      <c r="EF15" s="72">
        <v>0</v>
      </c>
      <c r="EG15" s="72">
        <v>0</v>
      </c>
      <c r="EH15" s="72">
        <v>0</v>
      </c>
      <c r="EI15" s="72">
        <v>0</v>
      </c>
      <c r="EJ15" s="72">
        <v>0</v>
      </c>
      <c r="EK15" s="72">
        <v>0</v>
      </c>
      <c r="EL15" s="72">
        <v>0</v>
      </c>
      <c r="EM15" s="72">
        <v>0</v>
      </c>
      <c r="EN15" s="72">
        <v>0</v>
      </c>
      <c r="EO15" s="72">
        <v>0</v>
      </c>
      <c r="EP15" s="72">
        <v>0</v>
      </c>
      <c r="EQ15" s="72">
        <f t="shared" si="0"/>
        <v>750624.34024931747</v>
      </c>
      <c r="ER15" s="72">
        <f t="shared" si="1"/>
        <v>35371.45870170476</v>
      </c>
      <c r="ES15" s="72">
        <f t="shared" si="2"/>
        <v>1673379.9510489781</v>
      </c>
      <c r="ET15" s="72">
        <f t="shared" si="3"/>
        <v>2459375.7500000005</v>
      </c>
      <c r="EU15" s="72">
        <f t="shared" si="4"/>
        <v>701912.44024931756</v>
      </c>
      <c r="EV15" s="72">
        <f t="shared" si="5"/>
        <v>27735.698701704754</v>
      </c>
      <c r="EW15" s="72">
        <f t="shared" si="6"/>
        <v>1621650.291048978</v>
      </c>
      <c r="EX15" s="72">
        <f t="shared" si="7"/>
        <v>2351298.4300000002</v>
      </c>
      <c r="EZ15" s="22"/>
    </row>
    <row r="16" spans="1:156" ht="24.95" customHeight="1" x14ac:dyDescent="0.2">
      <c r="A16" s="53">
        <v>9</v>
      </c>
      <c r="B16" s="116" t="s">
        <v>86</v>
      </c>
      <c r="C16" s="72">
        <v>0</v>
      </c>
      <c r="D16" s="72">
        <v>0</v>
      </c>
      <c r="E16" s="72">
        <v>5000</v>
      </c>
      <c r="F16" s="72">
        <v>5000</v>
      </c>
      <c r="G16" s="72">
        <v>0</v>
      </c>
      <c r="H16" s="72">
        <v>0</v>
      </c>
      <c r="I16" s="72">
        <v>5000</v>
      </c>
      <c r="J16" s="72">
        <v>5000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21.58</v>
      </c>
      <c r="T16" s="72">
        <v>0</v>
      </c>
      <c r="U16" s="72">
        <v>0</v>
      </c>
      <c r="V16" s="72">
        <v>21.58</v>
      </c>
      <c r="W16" s="72">
        <v>21.58</v>
      </c>
      <c r="X16" s="72">
        <v>0</v>
      </c>
      <c r="Y16" s="72">
        <v>0</v>
      </c>
      <c r="Z16" s="72">
        <v>21.58</v>
      </c>
      <c r="AA16" s="72">
        <v>381015.23</v>
      </c>
      <c r="AB16" s="72">
        <v>23238.880000000001</v>
      </c>
      <c r="AC16" s="72">
        <v>373106.41</v>
      </c>
      <c r="AD16" s="72">
        <v>777360.52</v>
      </c>
      <c r="AE16" s="72">
        <v>381015.23</v>
      </c>
      <c r="AF16" s="72">
        <v>23238.880000000001</v>
      </c>
      <c r="AG16" s="72">
        <v>373106.41</v>
      </c>
      <c r="AH16" s="72">
        <v>777360.52</v>
      </c>
      <c r="AI16" s="72">
        <v>159311.03</v>
      </c>
      <c r="AJ16" s="72">
        <v>48732.93</v>
      </c>
      <c r="AK16" s="72">
        <v>78408.27</v>
      </c>
      <c r="AL16" s="72">
        <v>286452.23</v>
      </c>
      <c r="AM16" s="72">
        <v>159311.03</v>
      </c>
      <c r="AN16" s="72">
        <v>48732.93</v>
      </c>
      <c r="AO16" s="72">
        <v>78408.27</v>
      </c>
      <c r="AP16" s="72">
        <v>286452.23</v>
      </c>
      <c r="AQ16" s="72">
        <v>12942.78</v>
      </c>
      <c r="AR16" s="72">
        <v>8620</v>
      </c>
      <c r="AS16" s="72">
        <v>13910</v>
      </c>
      <c r="AT16" s="72">
        <v>35472.78</v>
      </c>
      <c r="AU16" s="72">
        <v>12942.78</v>
      </c>
      <c r="AV16" s="72">
        <v>8620</v>
      </c>
      <c r="AW16" s="72">
        <v>13910</v>
      </c>
      <c r="AX16" s="72">
        <v>35472.78</v>
      </c>
      <c r="AY16" s="72">
        <v>0</v>
      </c>
      <c r="AZ16" s="72">
        <v>0</v>
      </c>
      <c r="BA16" s="72">
        <v>0</v>
      </c>
      <c r="BB16" s="72">
        <v>0</v>
      </c>
      <c r="BC16" s="72">
        <v>0</v>
      </c>
      <c r="BD16" s="72">
        <v>0</v>
      </c>
      <c r="BE16" s="72">
        <v>0</v>
      </c>
      <c r="BF16" s="72">
        <v>0</v>
      </c>
      <c r="BG16" s="72">
        <v>0</v>
      </c>
      <c r="BH16" s="72">
        <v>0</v>
      </c>
      <c r="BI16" s="72">
        <v>0</v>
      </c>
      <c r="BJ16" s="72">
        <v>0</v>
      </c>
      <c r="BK16" s="72">
        <v>0</v>
      </c>
      <c r="BL16" s="72">
        <v>0</v>
      </c>
      <c r="BM16" s="72">
        <v>0</v>
      </c>
      <c r="BN16" s="72">
        <v>0</v>
      </c>
      <c r="BO16" s="72">
        <v>0</v>
      </c>
      <c r="BP16" s="72">
        <v>0</v>
      </c>
      <c r="BQ16" s="72">
        <v>0</v>
      </c>
      <c r="BR16" s="72">
        <v>0</v>
      </c>
      <c r="BS16" s="72">
        <v>0</v>
      </c>
      <c r="BT16" s="72">
        <v>0</v>
      </c>
      <c r="BU16" s="72">
        <v>0</v>
      </c>
      <c r="BV16" s="72">
        <v>0</v>
      </c>
      <c r="BW16" s="72">
        <v>0</v>
      </c>
      <c r="BX16" s="72">
        <v>0</v>
      </c>
      <c r="BY16" s="72">
        <v>0</v>
      </c>
      <c r="BZ16" s="72">
        <v>0</v>
      </c>
      <c r="CA16" s="72">
        <v>0</v>
      </c>
      <c r="CB16" s="72">
        <v>0</v>
      </c>
      <c r="CC16" s="72">
        <v>0</v>
      </c>
      <c r="CD16" s="72">
        <v>0</v>
      </c>
      <c r="CE16" s="72">
        <v>0</v>
      </c>
      <c r="CF16" s="72">
        <v>0</v>
      </c>
      <c r="CG16" s="72">
        <v>0</v>
      </c>
      <c r="CH16" s="72">
        <v>0</v>
      </c>
      <c r="CI16" s="72">
        <v>0</v>
      </c>
      <c r="CJ16" s="72">
        <v>0</v>
      </c>
      <c r="CK16" s="72">
        <v>0</v>
      </c>
      <c r="CL16" s="72">
        <v>0</v>
      </c>
      <c r="CM16" s="72">
        <v>0</v>
      </c>
      <c r="CN16" s="72">
        <v>0</v>
      </c>
      <c r="CO16" s="72">
        <v>0</v>
      </c>
      <c r="CP16" s="72">
        <v>0</v>
      </c>
      <c r="CQ16" s="72">
        <v>0</v>
      </c>
      <c r="CR16" s="72">
        <v>0</v>
      </c>
      <c r="CS16" s="72">
        <v>0</v>
      </c>
      <c r="CT16" s="72">
        <v>0</v>
      </c>
      <c r="CU16" s="72">
        <v>0</v>
      </c>
      <c r="CV16" s="72">
        <v>18263.5</v>
      </c>
      <c r="CW16" s="72">
        <v>0</v>
      </c>
      <c r="CX16" s="72">
        <v>18263.5</v>
      </c>
      <c r="CY16" s="72">
        <v>-2031.75</v>
      </c>
      <c r="CZ16" s="72">
        <v>18263.5</v>
      </c>
      <c r="DA16" s="72">
        <v>0</v>
      </c>
      <c r="DB16" s="72">
        <v>16231.75</v>
      </c>
      <c r="DC16" s="72">
        <v>0</v>
      </c>
      <c r="DD16" s="72">
        <v>0</v>
      </c>
      <c r="DE16" s="72">
        <v>0</v>
      </c>
      <c r="DF16" s="72">
        <v>0</v>
      </c>
      <c r="DG16" s="72">
        <v>0</v>
      </c>
      <c r="DH16" s="72">
        <v>0</v>
      </c>
      <c r="DI16" s="72">
        <v>0</v>
      </c>
      <c r="DJ16" s="72">
        <v>0</v>
      </c>
      <c r="DK16" s="72">
        <v>317665.5</v>
      </c>
      <c r="DL16" s="72">
        <v>0</v>
      </c>
      <c r="DM16" s="72">
        <v>0</v>
      </c>
      <c r="DN16" s="72">
        <v>317665.5</v>
      </c>
      <c r="DO16" s="72">
        <v>127066.20000000001</v>
      </c>
      <c r="DP16" s="72">
        <v>0</v>
      </c>
      <c r="DQ16" s="72">
        <v>0</v>
      </c>
      <c r="DR16" s="72">
        <v>127066.20000000001</v>
      </c>
      <c r="DS16" s="72">
        <v>0</v>
      </c>
      <c r="DT16" s="72">
        <v>0</v>
      </c>
      <c r="DU16" s="72">
        <v>0</v>
      </c>
      <c r="DV16" s="72">
        <v>0</v>
      </c>
      <c r="DW16" s="72">
        <v>0</v>
      </c>
      <c r="DX16" s="72">
        <v>0</v>
      </c>
      <c r="DY16" s="72">
        <v>0</v>
      </c>
      <c r="DZ16" s="72">
        <v>0</v>
      </c>
      <c r="EA16" s="72">
        <v>0</v>
      </c>
      <c r="EB16" s="72">
        <v>0</v>
      </c>
      <c r="EC16" s="72">
        <v>7218.24</v>
      </c>
      <c r="ED16" s="72">
        <v>7218.24</v>
      </c>
      <c r="EE16" s="72">
        <v>-3609.12</v>
      </c>
      <c r="EF16" s="72">
        <v>0</v>
      </c>
      <c r="EG16" s="72">
        <v>7218.24</v>
      </c>
      <c r="EH16" s="72">
        <v>3609.12</v>
      </c>
      <c r="EI16" s="72">
        <v>0</v>
      </c>
      <c r="EJ16" s="72">
        <v>0</v>
      </c>
      <c r="EK16" s="72">
        <v>0</v>
      </c>
      <c r="EL16" s="72">
        <v>0</v>
      </c>
      <c r="EM16" s="72">
        <v>0</v>
      </c>
      <c r="EN16" s="72">
        <v>0</v>
      </c>
      <c r="EO16" s="72">
        <v>0</v>
      </c>
      <c r="EP16" s="72">
        <v>0</v>
      </c>
      <c r="EQ16" s="72">
        <f t="shared" si="0"/>
        <v>870956.12</v>
      </c>
      <c r="ER16" s="72">
        <f t="shared" si="1"/>
        <v>98855.31</v>
      </c>
      <c r="ES16" s="72">
        <f t="shared" si="2"/>
        <v>477642.92</v>
      </c>
      <c r="ET16" s="72">
        <f t="shared" si="3"/>
        <v>1447454.35</v>
      </c>
      <c r="EU16" s="72">
        <f t="shared" si="4"/>
        <v>674715.95000000007</v>
      </c>
      <c r="EV16" s="72">
        <f t="shared" si="5"/>
        <v>98855.31</v>
      </c>
      <c r="EW16" s="72">
        <f t="shared" si="6"/>
        <v>477642.92</v>
      </c>
      <c r="EX16" s="72">
        <f t="shared" si="7"/>
        <v>1251214.1800000002</v>
      </c>
      <c r="EZ16" s="22"/>
    </row>
    <row r="17" spans="1:156" ht="24.95" customHeight="1" x14ac:dyDescent="0.2">
      <c r="A17" s="53">
        <v>10</v>
      </c>
      <c r="B17" s="116" t="s">
        <v>84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823.62</v>
      </c>
      <c r="M17" s="72">
        <v>0</v>
      </c>
      <c r="N17" s="72">
        <v>823.62</v>
      </c>
      <c r="O17" s="72">
        <v>0</v>
      </c>
      <c r="P17" s="72">
        <v>823.62</v>
      </c>
      <c r="Q17" s="72">
        <v>0</v>
      </c>
      <c r="R17" s="72">
        <v>823.62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326949.07231000037</v>
      </c>
      <c r="AB17" s="72">
        <v>108244.51184500006</v>
      </c>
      <c r="AC17" s="72">
        <v>242806.76584500013</v>
      </c>
      <c r="AD17" s="72">
        <v>678000.35000000056</v>
      </c>
      <c r="AE17" s="72">
        <v>326949.07231000037</v>
      </c>
      <c r="AF17" s="72">
        <v>108244.51184500006</v>
      </c>
      <c r="AG17" s="72">
        <v>242806.76584500013</v>
      </c>
      <c r="AH17" s="72">
        <v>678000.35000000056</v>
      </c>
      <c r="AI17" s="72">
        <v>36620.399999999994</v>
      </c>
      <c r="AJ17" s="72">
        <v>10127.970000000001</v>
      </c>
      <c r="AK17" s="72">
        <v>229590.98</v>
      </c>
      <c r="AL17" s="72">
        <v>276339.34999999998</v>
      </c>
      <c r="AM17" s="72">
        <v>15347.315999999995</v>
      </c>
      <c r="AN17" s="72">
        <v>8213.4700000000012</v>
      </c>
      <c r="AO17" s="72">
        <v>178888.95800000001</v>
      </c>
      <c r="AP17" s="72">
        <v>202449.74400000001</v>
      </c>
      <c r="AQ17" s="72">
        <v>2585</v>
      </c>
      <c r="AR17" s="72">
        <v>440</v>
      </c>
      <c r="AS17" s="72">
        <v>10236.950000000001</v>
      </c>
      <c r="AT17" s="72">
        <v>13261.95</v>
      </c>
      <c r="AU17" s="72">
        <v>2585</v>
      </c>
      <c r="AV17" s="72">
        <v>440</v>
      </c>
      <c r="AW17" s="72">
        <v>9025.9500000000007</v>
      </c>
      <c r="AX17" s="72">
        <v>12050.95</v>
      </c>
      <c r="AY17" s="72">
        <v>0</v>
      </c>
      <c r="AZ17" s="72">
        <v>0</v>
      </c>
      <c r="BA17" s="72">
        <v>0</v>
      </c>
      <c r="BB17" s="72">
        <v>0</v>
      </c>
      <c r="BC17" s="72">
        <v>0</v>
      </c>
      <c r="BD17" s="72">
        <v>0</v>
      </c>
      <c r="BE17" s="72">
        <v>0</v>
      </c>
      <c r="BF17" s="72">
        <v>0</v>
      </c>
      <c r="BG17" s="72">
        <v>0</v>
      </c>
      <c r="BH17" s="72">
        <v>0</v>
      </c>
      <c r="BI17" s="72">
        <v>0</v>
      </c>
      <c r="BJ17" s="72">
        <v>0</v>
      </c>
      <c r="BK17" s="72">
        <v>0</v>
      </c>
      <c r="BL17" s="72">
        <v>0</v>
      </c>
      <c r="BM17" s="72">
        <v>0</v>
      </c>
      <c r="BN17" s="72">
        <v>0</v>
      </c>
      <c r="BO17" s="72">
        <v>0</v>
      </c>
      <c r="BP17" s="72">
        <v>0</v>
      </c>
      <c r="BQ17" s="72">
        <v>0</v>
      </c>
      <c r="BR17" s="72">
        <v>0</v>
      </c>
      <c r="BS17" s="72">
        <v>0</v>
      </c>
      <c r="BT17" s="72">
        <v>0</v>
      </c>
      <c r="BU17" s="72">
        <v>0</v>
      </c>
      <c r="BV17" s="72">
        <v>0</v>
      </c>
      <c r="BW17" s="72">
        <v>0</v>
      </c>
      <c r="BX17" s="72">
        <v>0</v>
      </c>
      <c r="BY17" s="72">
        <v>0</v>
      </c>
      <c r="BZ17" s="72">
        <v>0</v>
      </c>
      <c r="CA17" s="72">
        <v>0</v>
      </c>
      <c r="CB17" s="72">
        <v>0</v>
      </c>
      <c r="CC17" s="72">
        <v>0</v>
      </c>
      <c r="CD17" s="72">
        <v>0</v>
      </c>
      <c r="CE17" s="72">
        <v>0</v>
      </c>
      <c r="CF17" s="72">
        <v>0</v>
      </c>
      <c r="CG17" s="72">
        <v>0</v>
      </c>
      <c r="CH17" s="72">
        <v>0</v>
      </c>
      <c r="CI17" s="72">
        <v>0</v>
      </c>
      <c r="CJ17" s="72">
        <v>0</v>
      </c>
      <c r="CK17" s="72">
        <v>0</v>
      </c>
      <c r="CL17" s="72">
        <v>0</v>
      </c>
      <c r="CM17" s="72">
        <v>0</v>
      </c>
      <c r="CN17" s="72">
        <v>0</v>
      </c>
      <c r="CO17" s="72">
        <v>0</v>
      </c>
      <c r="CP17" s="72">
        <v>0</v>
      </c>
      <c r="CQ17" s="72">
        <v>0</v>
      </c>
      <c r="CR17" s="72">
        <v>0</v>
      </c>
      <c r="CS17" s="72">
        <v>0</v>
      </c>
      <c r="CT17" s="72">
        <v>0</v>
      </c>
      <c r="CU17" s="72">
        <v>33437.120000000003</v>
      </c>
      <c r="CV17" s="72">
        <v>201378.97999999992</v>
      </c>
      <c r="CW17" s="72">
        <v>0</v>
      </c>
      <c r="CX17" s="72">
        <v>234816.09999999992</v>
      </c>
      <c r="CY17" s="72">
        <v>7894.8394209160724</v>
      </c>
      <c r="CZ17" s="72">
        <v>201378.97999999992</v>
      </c>
      <c r="DA17" s="72">
        <v>0</v>
      </c>
      <c r="DB17" s="72">
        <v>209273.819420916</v>
      </c>
      <c r="DC17" s="72">
        <v>0</v>
      </c>
      <c r="DD17" s="72">
        <v>0</v>
      </c>
      <c r="DE17" s="72">
        <v>0</v>
      </c>
      <c r="DF17" s="72">
        <v>0</v>
      </c>
      <c r="DG17" s="72">
        <v>0</v>
      </c>
      <c r="DH17" s="72">
        <v>0</v>
      </c>
      <c r="DI17" s="72">
        <v>0</v>
      </c>
      <c r="DJ17" s="72">
        <v>0</v>
      </c>
      <c r="DK17" s="72">
        <v>0</v>
      </c>
      <c r="DL17" s="72">
        <v>0</v>
      </c>
      <c r="DM17" s="72">
        <v>0</v>
      </c>
      <c r="DN17" s="72">
        <v>0</v>
      </c>
      <c r="DO17" s="72">
        <v>0</v>
      </c>
      <c r="DP17" s="72">
        <v>0</v>
      </c>
      <c r="DQ17" s="72">
        <v>0</v>
      </c>
      <c r="DR17" s="72">
        <v>0</v>
      </c>
      <c r="DS17" s="72">
        <v>0</v>
      </c>
      <c r="DT17" s="72">
        <v>0</v>
      </c>
      <c r="DU17" s="72">
        <v>0</v>
      </c>
      <c r="DV17" s="72">
        <v>0</v>
      </c>
      <c r="DW17" s="72">
        <v>0</v>
      </c>
      <c r="DX17" s="72">
        <v>0</v>
      </c>
      <c r="DY17" s="72">
        <v>0</v>
      </c>
      <c r="DZ17" s="72">
        <v>0</v>
      </c>
      <c r="EA17" s="72">
        <v>0</v>
      </c>
      <c r="EB17" s="72">
        <v>0</v>
      </c>
      <c r="EC17" s="72">
        <v>0</v>
      </c>
      <c r="ED17" s="72">
        <v>0</v>
      </c>
      <c r="EE17" s="72">
        <v>0</v>
      </c>
      <c r="EF17" s="72">
        <v>0</v>
      </c>
      <c r="EG17" s="72">
        <v>0</v>
      </c>
      <c r="EH17" s="72">
        <v>0</v>
      </c>
      <c r="EI17" s="72">
        <v>0</v>
      </c>
      <c r="EJ17" s="72">
        <v>0</v>
      </c>
      <c r="EK17" s="72">
        <v>0</v>
      </c>
      <c r="EL17" s="72">
        <v>0</v>
      </c>
      <c r="EM17" s="72">
        <v>0</v>
      </c>
      <c r="EN17" s="72">
        <v>0</v>
      </c>
      <c r="EO17" s="72">
        <v>0</v>
      </c>
      <c r="EP17" s="72">
        <v>0</v>
      </c>
      <c r="EQ17" s="72">
        <f t="shared" si="0"/>
        <v>399591.59231000033</v>
      </c>
      <c r="ER17" s="72">
        <f t="shared" si="1"/>
        <v>321015.08184499998</v>
      </c>
      <c r="ES17" s="72">
        <f t="shared" si="2"/>
        <v>482634.69584500015</v>
      </c>
      <c r="ET17" s="72">
        <f t="shared" si="3"/>
        <v>1203241.3700000003</v>
      </c>
      <c r="EU17" s="72">
        <f t="shared" si="4"/>
        <v>352776.22773091641</v>
      </c>
      <c r="EV17" s="72">
        <f t="shared" si="5"/>
        <v>319100.58184499998</v>
      </c>
      <c r="EW17" s="72">
        <f t="shared" si="6"/>
        <v>430721.67384500016</v>
      </c>
      <c r="EX17" s="72">
        <f t="shared" si="7"/>
        <v>1102598.4834209166</v>
      </c>
      <c r="EZ17" s="22"/>
    </row>
    <row r="18" spans="1:156" ht="24.95" customHeight="1" x14ac:dyDescent="0.2">
      <c r="A18" s="53">
        <v>11</v>
      </c>
      <c r="B18" s="116" t="s">
        <v>88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223515.65</v>
      </c>
      <c r="AJ18" s="72">
        <v>484259.2</v>
      </c>
      <c r="AK18" s="72">
        <v>224870.03000000003</v>
      </c>
      <c r="AL18" s="72">
        <v>932644.88</v>
      </c>
      <c r="AM18" s="72">
        <v>162177.992</v>
      </c>
      <c r="AN18" s="72">
        <v>361888.48</v>
      </c>
      <c r="AO18" s="72">
        <v>175070.14100000003</v>
      </c>
      <c r="AP18" s="72">
        <v>699136.61300000001</v>
      </c>
      <c r="AQ18" s="72">
        <v>15059.1</v>
      </c>
      <c r="AR18" s="72">
        <v>48350.94</v>
      </c>
      <c r="AS18" s="72">
        <v>12820.6</v>
      </c>
      <c r="AT18" s="72">
        <v>76230.64</v>
      </c>
      <c r="AU18" s="72">
        <v>10921.77</v>
      </c>
      <c r="AV18" s="72">
        <v>38024.781000000003</v>
      </c>
      <c r="AW18" s="72">
        <v>9869.32</v>
      </c>
      <c r="AX18" s="72">
        <v>58815.871000000006</v>
      </c>
      <c r="AY18" s="72">
        <v>0</v>
      </c>
      <c r="AZ18" s="72">
        <v>0</v>
      </c>
      <c r="BA18" s="72">
        <v>0</v>
      </c>
      <c r="BB18" s="72">
        <v>0</v>
      </c>
      <c r="BC18" s="72">
        <v>0</v>
      </c>
      <c r="BD18" s="72">
        <v>0</v>
      </c>
      <c r="BE18" s="72">
        <v>0</v>
      </c>
      <c r="BF18" s="72">
        <v>0</v>
      </c>
      <c r="BG18" s="72">
        <v>0</v>
      </c>
      <c r="BH18" s="72">
        <v>0</v>
      </c>
      <c r="BI18" s="72">
        <v>0</v>
      </c>
      <c r="BJ18" s="72">
        <v>0</v>
      </c>
      <c r="BK18" s="72">
        <v>0</v>
      </c>
      <c r="BL18" s="72">
        <v>0</v>
      </c>
      <c r="BM18" s="72">
        <v>0</v>
      </c>
      <c r="BN18" s="72">
        <v>0</v>
      </c>
      <c r="BO18" s="72">
        <v>0</v>
      </c>
      <c r="BP18" s="72">
        <v>0</v>
      </c>
      <c r="BQ18" s="72">
        <v>0</v>
      </c>
      <c r="BR18" s="72">
        <v>0</v>
      </c>
      <c r="BS18" s="72">
        <v>0</v>
      </c>
      <c r="BT18" s="72">
        <v>0</v>
      </c>
      <c r="BU18" s="72">
        <v>0</v>
      </c>
      <c r="BV18" s="72">
        <v>0</v>
      </c>
      <c r="BW18" s="72">
        <v>0</v>
      </c>
      <c r="BX18" s="72">
        <v>0</v>
      </c>
      <c r="BY18" s="72">
        <v>0</v>
      </c>
      <c r="BZ18" s="72">
        <v>0</v>
      </c>
      <c r="CA18" s="72">
        <v>0</v>
      </c>
      <c r="CB18" s="72">
        <v>0</v>
      </c>
      <c r="CC18" s="72">
        <v>0</v>
      </c>
      <c r="CD18" s="72">
        <v>0</v>
      </c>
      <c r="CE18" s="72">
        <v>0</v>
      </c>
      <c r="CF18" s="72">
        <v>0</v>
      </c>
      <c r="CG18" s="72">
        <v>0</v>
      </c>
      <c r="CH18" s="72">
        <v>0</v>
      </c>
      <c r="CI18" s="72">
        <v>0</v>
      </c>
      <c r="CJ18" s="72">
        <v>0</v>
      </c>
      <c r="CK18" s="72">
        <v>0</v>
      </c>
      <c r="CL18" s="72">
        <v>0</v>
      </c>
      <c r="CM18" s="72">
        <v>26162.880000000001</v>
      </c>
      <c r="CN18" s="72">
        <v>0</v>
      </c>
      <c r="CO18" s="72">
        <v>0</v>
      </c>
      <c r="CP18" s="72">
        <v>26162.880000000001</v>
      </c>
      <c r="CQ18" s="72">
        <v>13081.44</v>
      </c>
      <c r="CR18" s="72">
        <v>0</v>
      </c>
      <c r="CS18" s="72">
        <v>0</v>
      </c>
      <c r="CT18" s="72">
        <v>13081.44</v>
      </c>
      <c r="CU18" s="72">
        <v>17198.079999999994</v>
      </c>
      <c r="CV18" s="72">
        <v>0</v>
      </c>
      <c r="CW18" s="72">
        <v>0</v>
      </c>
      <c r="CX18" s="72">
        <v>17198.079999999994</v>
      </c>
      <c r="CY18" s="72">
        <v>12269.439999999995</v>
      </c>
      <c r="CZ18" s="72">
        <v>0</v>
      </c>
      <c r="DA18" s="72">
        <v>0</v>
      </c>
      <c r="DB18" s="72">
        <v>12269.439999999995</v>
      </c>
      <c r="DC18" s="72">
        <v>0</v>
      </c>
      <c r="DD18" s="72">
        <v>0</v>
      </c>
      <c r="DE18" s="72">
        <v>0</v>
      </c>
      <c r="DF18" s="72">
        <v>0</v>
      </c>
      <c r="DG18" s="72">
        <v>0</v>
      </c>
      <c r="DH18" s="72">
        <v>0</v>
      </c>
      <c r="DI18" s="72">
        <v>0</v>
      </c>
      <c r="DJ18" s="72">
        <v>0</v>
      </c>
      <c r="DK18" s="72">
        <v>0</v>
      </c>
      <c r="DL18" s="72">
        <v>0</v>
      </c>
      <c r="DM18" s="72">
        <v>0</v>
      </c>
      <c r="DN18" s="72">
        <v>0</v>
      </c>
      <c r="DO18" s="72">
        <v>0</v>
      </c>
      <c r="DP18" s="72">
        <v>0</v>
      </c>
      <c r="DQ18" s="72">
        <v>0</v>
      </c>
      <c r="DR18" s="72">
        <v>0</v>
      </c>
      <c r="DS18" s="72">
        <v>0</v>
      </c>
      <c r="DT18" s="72">
        <v>0</v>
      </c>
      <c r="DU18" s="72">
        <v>0</v>
      </c>
      <c r="DV18" s="72">
        <v>0</v>
      </c>
      <c r="DW18" s="72">
        <v>0</v>
      </c>
      <c r="DX18" s="72">
        <v>0</v>
      </c>
      <c r="DY18" s="72">
        <v>0</v>
      </c>
      <c r="DZ18" s="72">
        <v>0</v>
      </c>
      <c r="EA18" s="72">
        <v>3105.31</v>
      </c>
      <c r="EB18" s="72">
        <v>0</v>
      </c>
      <c r="EC18" s="72">
        <v>0</v>
      </c>
      <c r="ED18" s="72">
        <v>3105.31</v>
      </c>
      <c r="EE18" s="72">
        <v>1715.31</v>
      </c>
      <c r="EF18" s="72">
        <v>0</v>
      </c>
      <c r="EG18" s="72">
        <v>0</v>
      </c>
      <c r="EH18" s="72">
        <v>1715.31</v>
      </c>
      <c r="EI18" s="72">
        <v>0</v>
      </c>
      <c r="EJ18" s="72">
        <v>0</v>
      </c>
      <c r="EK18" s="72">
        <v>0</v>
      </c>
      <c r="EL18" s="72">
        <v>0</v>
      </c>
      <c r="EM18" s="72">
        <v>0</v>
      </c>
      <c r="EN18" s="72">
        <v>0</v>
      </c>
      <c r="EO18" s="72">
        <v>0</v>
      </c>
      <c r="EP18" s="72">
        <v>0</v>
      </c>
      <c r="EQ18" s="72">
        <f t="shared" si="0"/>
        <v>285041.02</v>
      </c>
      <c r="ER18" s="72">
        <f t="shared" si="1"/>
        <v>532610.14</v>
      </c>
      <c r="ES18" s="72">
        <f t="shared" si="2"/>
        <v>237690.63000000003</v>
      </c>
      <c r="ET18" s="72">
        <f t="shared" si="3"/>
        <v>1055341.79</v>
      </c>
      <c r="EU18" s="72">
        <f t="shared" si="4"/>
        <v>200165.95199999999</v>
      </c>
      <c r="EV18" s="72">
        <f t="shared" si="5"/>
        <v>399913.261</v>
      </c>
      <c r="EW18" s="72">
        <f t="shared" si="6"/>
        <v>184939.46100000004</v>
      </c>
      <c r="EX18" s="72">
        <f t="shared" si="7"/>
        <v>785018.674</v>
      </c>
      <c r="EZ18" s="22"/>
    </row>
    <row r="19" spans="1:156" ht="24.95" customHeight="1" x14ac:dyDescent="0.2">
      <c r="A19" s="53">
        <v>12</v>
      </c>
      <c r="B19" s="116" t="s">
        <v>87</v>
      </c>
      <c r="C19" s="72">
        <v>12900</v>
      </c>
      <c r="D19" s="72">
        <v>0</v>
      </c>
      <c r="E19" s="72">
        <v>0</v>
      </c>
      <c r="F19" s="72">
        <v>12900</v>
      </c>
      <c r="G19" s="72">
        <v>12900</v>
      </c>
      <c r="H19" s="72">
        <v>0</v>
      </c>
      <c r="I19" s="72">
        <v>0</v>
      </c>
      <c r="J19" s="72">
        <v>12900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396952</v>
      </c>
      <c r="AB19" s="72">
        <v>0</v>
      </c>
      <c r="AC19" s="72">
        <v>0</v>
      </c>
      <c r="AD19" s="72">
        <v>396952</v>
      </c>
      <c r="AE19" s="72">
        <v>396952</v>
      </c>
      <c r="AF19" s="72">
        <v>0</v>
      </c>
      <c r="AG19" s="72">
        <v>0</v>
      </c>
      <c r="AH19" s="72">
        <v>396952</v>
      </c>
      <c r="AI19" s="72">
        <v>76403.649999999994</v>
      </c>
      <c r="AJ19" s="72">
        <v>197810.02</v>
      </c>
      <c r="AK19" s="72">
        <v>0</v>
      </c>
      <c r="AL19" s="72">
        <v>274213.67</v>
      </c>
      <c r="AM19" s="72">
        <v>75182.89</v>
      </c>
      <c r="AN19" s="72">
        <v>185189.69</v>
      </c>
      <c r="AO19" s="72">
        <v>0</v>
      </c>
      <c r="AP19" s="72">
        <v>260372.58000000002</v>
      </c>
      <c r="AQ19" s="72">
        <v>10044.120000000001</v>
      </c>
      <c r="AR19" s="72">
        <v>19597.240000000002</v>
      </c>
      <c r="AS19" s="72">
        <v>0</v>
      </c>
      <c r="AT19" s="72">
        <v>29641.360000000001</v>
      </c>
      <c r="AU19" s="72">
        <v>8842.3700000000008</v>
      </c>
      <c r="AV19" s="72">
        <v>19597.240000000002</v>
      </c>
      <c r="AW19" s="72">
        <v>0</v>
      </c>
      <c r="AX19" s="72">
        <v>28439.61</v>
      </c>
      <c r="AY19" s="72">
        <v>0</v>
      </c>
      <c r="AZ19" s="72">
        <v>0</v>
      </c>
      <c r="BA19" s="72">
        <v>0</v>
      </c>
      <c r="BB19" s="72">
        <v>0</v>
      </c>
      <c r="BC19" s="72">
        <v>0</v>
      </c>
      <c r="BD19" s="72">
        <v>0</v>
      </c>
      <c r="BE19" s="72">
        <v>0</v>
      </c>
      <c r="BF19" s="72">
        <v>0</v>
      </c>
      <c r="BG19" s="72">
        <v>0</v>
      </c>
      <c r="BH19" s="72">
        <v>0</v>
      </c>
      <c r="BI19" s="72">
        <v>0</v>
      </c>
      <c r="BJ19" s="72">
        <v>0</v>
      </c>
      <c r="BK19" s="72">
        <v>0</v>
      </c>
      <c r="BL19" s="72">
        <v>0</v>
      </c>
      <c r="BM19" s="72">
        <v>0</v>
      </c>
      <c r="BN19" s="72">
        <v>0</v>
      </c>
      <c r="BO19" s="72">
        <v>0</v>
      </c>
      <c r="BP19" s="72">
        <v>0</v>
      </c>
      <c r="BQ19" s="72">
        <v>0</v>
      </c>
      <c r="BR19" s="72">
        <v>0</v>
      </c>
      <c r="BS19" s="72">
        <v>0</v>
      </c>
      <c r="BT19" s="72">
        <v>0</v>
      </c>
      <c r="BU19" s="72">
        <v>0</v>
      </c>
      <c r="BV19" s="72">
        <v>0</v>
      </c>
      <c r="BW19" s="72">
        <v>0</v>
      </c>
      <c r="BX19" s="72">
        <v>0</v>
      </c>
      <c r="BY19" s="72">
        <v>0</v>
      </c>
      <c r="BZ19" s="72">
        <v>0</v>
      </c>
      <c r="CA19" s="72">
        <v>0</v>
      </c>
      <c r="CB19" s="72">
        <v>0</v>
      </c>
      <c r="CC19" s="72">
        <v>0</v>
      </c>
      <c r="CD19" s="72">
        <v>0</v>
      </c>
      <c r="CE19" s="72">
        <v>0</v>
      </c>
      <c r="CF19" s="72">
        <v>0</v>
      </c>
      <c r="CG19" s="72">
        <v>0</v>
      </c>
      <c r="CH19" s="72">
        <v>0</v>
      </c>
      <c r="CI19" s="72">
        <v>0</v>
      </c>
      <c r="CJ19" s="72">
        <v>0</v>
      </c>
      <c r="CK19" s="72">
        <v>0</v>
      </c>
      <c r="CL19" s="72">
        <v>0</v>
      </c>
      <c r="CM19" s="72">
        <v>0</v>
      </c>
      <c r="CN19" s="72">
        <v>0</v>
      </c>
      <c r="CO19" s="72">
        <v>0</v>
      </c>
      <c r="CP19" s="72">
        <v>0</v>
      </c>
      <c r="CQ19" s="72">
        <v>0</v>
      </c>
      <c r="CR19" s="72">
        <v>0</v>
      </c>
      <c r="CS19" s="72">
        <v>0</v>
      </c>
      <c r="CT19" s="72">
        <v>0</v>
      </c>
      <c r="CU19" s="72">
        <v>24288.32</v>
      </c>
      <c r="CV19" s="72">
        <v>0</v>
      </c>
      <c r="CW19" s="72">
        <v>0</v>
      </c>
      <c r="CX19" s="72">
        <v>24288.32</v>
      </c>
      <c r="CY19" s="72">
        <v>3769.380000000001</v>
      </c>
      <c r="CZ19" s="72">
        <v>0</v>
      </c>
      <c r="DA19" s="72">
        <v>0</v>
      </c>
      <c r="DB19" s="72">
        <v>3769.380000000001</v>
      </c>
      <c r="DC19" s="72">
        <v>0</v>
      </c>
      <c r="DD19" s="72">
        <v>0</v>
      </c>
      <c r="DE19" s="72">
        <v>0</v>
      </c>
      <c r="DF19" s="72">
        <v>0</v>
      </c>
      <c r="DG19" s="72">
        <v>0</v>
      </c>
      <c r="DH19" s="72">
        <v>0</v>
      </c>
      <c r="DI19" s="72">
        <v>0</v>
      </c>
      <c r="DJ19" s="72">
        <v>0</v>
      </c>
      <c r="DK19" s="72">
        <v>0</v>
      </c>
      <c r="DL19" s="72">
        <v>0</v>
      </c>
      <c r="DM19" s="72">
        <v>0</v>
      </c>
      <c r="DN19" s="72">
        <v>0</v>
      </c>
      <c r="DO19" s="72">
        <v>0</v>
      </c>
      <c r="DP19" s="72">
        <v>0</v>
      </c>
      <c r="DQ19" s="72">
        <v>0</v>
      </c>
      <c r="DR19" s="72">
        <v>0</v>
      </c>
      <c r="DS19" s="72">
        <v>0</v>
      </c>
      <c r="DT19" s="72">
        <v>0</v>
      </c>
      <c r="DU19" s="72">
        <v>0</v>
      </c>
      <c r="DV19" s="72">
        <v>0</v>
      </c>
      <c r="DW19" s="72">
        <v>0</v>
      </c>
      <c r="DX19" s="72">
        <v>0</v>
      </c>
      <c r="DY19" s="72">
        <v>0</v>
      </c>
      <c r="DZ19" s="72">
        <v>0</v>
      </c>
      <c r="EA19" s="72">
        <v>984.87</v>
      </c>
      <c r="EB19" s="72">
        <v>0</v>
      </c>
      <c r="EC19" s="72">
        <v>0</v>
      </c>
      <c r="ED19" s="72">
        <v>984.87</v>
      </c>
      <c r="EE19" s="72">
        <v>984.87</v>
      </c>
      <c r="EF19" s="72">
        <v>0</v>
      </c>
      <c r="EG19" s="72">
        <v>0</v>
      </c>
      <c r="EH19" s="72">
        <v>984.87</v>
      </c>
      <c r="EI19" s="72">
        <v>0</v>
      </c>
      <c r="EJ19" s="72">
        <v>0</v>
      </c>
      <c r="EK19" s="72">
        <v>0</v>
      </c>
      <c r="EL19" s="72">
        <v>0</v>
      </c>
      <c r="EM19" s="72">
        <v>0</v>
      </c>
      <c r="EN19" s="72">
        <v>0</v>
      </c>
      <c r="EO19" s="72">
        <v>0</v>
      </c>
      <c r="EP19" s="72">
        <v>0</v>
      </c>
      <c r="EQ19" s="72">
        <f t="shared" si="0"/>
        <v>521572.96</v>
      </c>
      <c r="ER19" s="72">
        <f t="shared" si="1"/>
        <v>217407.25999999998</v>
      </c>
      <c r="ES19" s="72">
        <f t="shared" si="2"/>
        <v>0</v>
      </c>
      <c r="ET19" s="72">
        <f t="shared" si="3"/>
        <v>738980.21999999986</v>
      </c>
      <c r="EU19" s="72">
        <f t="shared" si="4"/>
        <v>498631.51</v>
      </c>
      <c r="EV19" s="72">
        <f t="shared" si="5"/>
        <v>204786.93</v>
      </c>
      <c r="EW19" s="72">
        <f t="shared" si="6"/>
        <v>0</v>
      </c>
      <c r="EX19" s="72">
        <f t="shared" si="7"/>
        <v>703418.44000000006</v>
      </c>
      <c r="EZ19" s="22"/>
    </row>
    <row r="20" spans="1:156" ht="24.95" customHeight="1" x14ac:dyDescent="0.2">
      <c r="A20" s="53">
        <v>13</v>
      </c>
      <c r="B20" s="116" t="s">
        <v>83</v>
      </c>
      <c r="C20" s="72">
        <v>0</v>
      </c>
      <c r="D20" s="72">
        <v>26000</v>
      </c>
      <c r="E20" s="72">
        <v>0</v>
      </c>
      <c r="F20" s="72">
        <v>26000</v>
      </c>
      <c r="G20" s="72">
        <v>0</v>
      </c>
      <c r="H20" s="72">
        <v>26000</v>
      </c>
      <c r="I20" s="72">
        <v>0</v>
      </c>
      <c r="J20" s="72">
        <v>26000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8027</v>
      </c>
      <c r="AB20" s="72">
        <v>0</v>
      </c>
      <c r="AC20" s="72">
        <v>0</v>
      </c>
      <c r="AD20" s="72">
        <v>8027</v>
      </c>
      <c r="AE20" s="72">
        <v>8027</v>
      </c>
      <c r="AF20" s="72">
        <v>0</v>
      </c>
      <c r="AG20" s="72">
        <v>0</v>
      </c>
      <c r="AH20" s="72">
        <v>8027</v>
      </c>
      <c r="AI20" s="72">
        <v>23940.85</v>
      </c>
      <c r="AJ20" s="72">
        <v>0</v>
      </c>
      <c r="AK20" s="72">
        <v>0</v>
      </c>
      <c r="AL20" s="72">
        <v>23940.85</v>
      </c>
      <c r="AM20" s="72">
        <v>23940.85</v>
      </c>
      <c r="AN20" s="72">
        <v>0</v>
      </c>
      <c r="AO20" s="72">
        <v>0</v>
      </c>
      <c r="AP20" s="72">
        <v>23940.85</v>
      </c>
      <c r="AQ20" s="72">
        <v>0</v>
      </c>
      <c r="AR20" s="72">
        <v>0</v>
      </c>
      <c r="AS20" s="72">
        <v>0</v>
      </c>
      <c r="AT20" s="72">
        <v>0</v>
      </c>
      <c r="AU20" s="72">
        <v>0</v>
      </c>
      <c r="AV20" s="72">
        <v>0</v>
      </c>
      <c r="AW20" s="72">
        <v>0</v>
      </c>
      <c r="AX20" s="72">
        <v>0</v>
      </c>
      <c r="AY20" s="72">
        <v>0</v>
      </c>
      <c r="AZ20" s="72">
        <v>0</v>
      </c>
      <c r="BA20" s="72">
        <v>0</v>
      </c>
      <c r="BB20" s="72">
        <v>0</v>
      </c>
      <c r="BC20" s="72">
        <v>0</v>
      </c>
      <c r="BD20" s="72">
        <v>0</v>
      </c>
      <c r="BE20" s="72">
        <v>0</v>
      </c>
      <c r="BF20" s="72">
        <v>0</v>
      </c>
      <c r="BG20" s="72">
        <v>0</v>
      </c>
      <c r="BH20" s="72">
        <v>0</v>
      </c>
      <c r="BI20" s="72">
        <v>0</v>
      </c>
      <c r="BJ20" s="72">
        <v>0</v>
      </c>
      <c r="BK20" s="72">
        <v>0</v>
      </c>
      <c r="BL20" s="72">
        <v>0</v>
      </c>
      <c r="BM20" s="72">
        <v>0</v>
      </c>
      <c r="BN20" s="72">
        <v>0</v>
      </c>
      <c r="BO20" s="72">
        <v>0</v>
      </c>
      <c r="BP20" s="72">
        <v>0</v>
      </c>
      <c r="BQ20" s="72">
        <v>0</v>
      </c>
      <c r="BR20" s="72">
        <v>0</v>
      </c>
      <c r="BS20" s="72">
        <v>0</v>
      </c>
      <c r="BT20" s="72">
        <v>0</v>
      </c>
      <c r="BU20" s="72">
        <v>0</v>
      </c>
      <c r="BV20" s="72">
        <v>0</v>
      </c>
      <c r="BW20" s="72">
        <v>0</v>
      </c>
      <c r="BX20" s="72">
        <v>0</v>
      </c>
      <c r="BY20" s="72">
        <v>0</v>
      </c>
      <c r="BZ20" s="72">
        <v>0</v>
      </c>
      <c r="CA20" s="72">
        <v>0</v>
      </c>
      <c r="CB20" s="72">
        <v>0</v>
      </c>
      <c r="CC20" s="72">
        <v>0</v>
      </c>
      <c r="CD20" s="72">
        <v>0</v>
      </c>
      <c r="CE20" s="72">
        <v>0</v>
      </c>
      <c r="CF20" s="72">
        <v>0</v>
      </c>
      <c r="CG20" s="72">
        <v>0</v>
      </c>
      <c r="CH20" s="72">
        <v>0</v>
      </c>
      <c r="CI20" s="72">
        <v>0</v>
      </c>
      <c r="CJ20" s="72">
        <v>0</v>
      </c>
      <c r="CK20" s="72">
        <v>0</v>
      </c>
      <c r="CL20" s="72">
        <v>0</v>
      </c>
      <c r="CM20" s="72">
        <v>0</v>
      </c>
      <c r="CN20" s="72">
        <v>0</v>
      </c>
      <c r="CO20" s="72">
        <v>0</v>
      </c>
      <c r="CP20" s="72">
        <v>0</v>
      </c>
      <c r="CQ20" s="72">
        <v>0</v>
      </c>
      <c r="CR20" s="72">
        <v>0</v>
      </c>
      <c r="CS20" s="72">
        <v>0</v>
      </c>
      <c r="CT20" s="72">
        <v>0</v>
      </c>
      <c r="CU20" s="72">
        <v>0</v>
      </c>
      <c r="CV20" s="72">
        <v>0</v>
      </c>
      <c r="CW20" s="72">
        <v>0</v>
      </c>
      <c r="CX20" s="72">
        <v>0</v>
      </c>
      <c r="CY20" s="72">
        <v>0</v>
      </c>
      <c r="CZ20" s="72">
        <v>0</v>
      </c>
      <c r="DA20" s="72">
        <v>0</v>
      </c>
      <c r="DB20" s="72">
        <v>0</v>
      </c>
      <c r="DC20" s="72">
        <v>0</v>
      </c>
      <c r="DD20" s="72">
        <v>0</v>
      </c>
      <c r="DE20" s="72">
        <v>0</v>
      </c>
      <c r="DF20" s="72">
        <v>0</v>
      </c>
      <c r="DG20" s="72">
        <v>0</v>
      </c>
      <c r="DH20" s="72">
        <v>0</v>
      </c>
      <c r="DI20" s="72">
        <v>0</v>
      </c>
      <c r="DJ20" s="72">
        <v>0</v>
      </c>
      <c r="DK20" s="72">
        <v>0</v>
      </c>
      <c r="DL20" s="72">
        <v>0</v>
      </c>
      <c r="DM20" s="72">
        <v>0</v>
      </c>
      <c r="DN20" s="72">
        <v>0</v>
      </c>
      <c r="DO20" s="72">
        <v>0</v>
      </c>
      <c r="DP20" s="72">
        <v>0</v>
      </c>
      <c r="DQ20" s="72">
        <v>0</v>
      </c>
      <c r="DR20" s="72">
        <v>0</v>
      </c>
      <c r="DS20" s="72">
        <v>0</v>
      </c>
      <c r="DT20" s="72">
        <v>0</v>
      </c>
      <c r="DU20" s="72">
        <v>0</v>
      </c>
      <c r="DV20" s="72">
        <v>0</v>
      </c>
      <c r="DW20" s="72">
        <v>0</v>
      </c>
      <c r="DX20" s="72">
        <v>0</v>
      </c>
      <c r="DY20" s="72">
        <v>0</v>
      </c>
      <c r="DZ20" s="72">
        <v>0</v>
      </c>
      <c r="EA20" s="72">
        <v>0</v>
      </c>
      <c r="EB20" s="72">
        <v>0</v>
      </c>
      <c r="EC20" s="72">
        <v>0</v>
      </c>
      <c r="ED20" s="72">
        <v>0</v>
      </c>
      <c r="EE20" s="72">
        <v>0</v>
      </c>
      <c r="EF20" s="72">
        <v>0</v>
      </c>
      <c r="EG20" s="72">
        <v>0</v>
      </c>
      <c r="EH20" s="72">
        <v>0</v>
      </c>
      <c r="EI20" s="72">
        <v>0</v>
      </c>
      <c r="EJ20" s="72">
        <v>0</v>
      </c>
      <c r="EK20" s="72">
        <v>0</v>
      </c>
      <c r="EL20" s="72">
        <v>0</v>
      </c>
      <c r="EM20" s="72">
        <v>0</v>
      </c>
      <c r="EN20" s="72">
        <v>0</v>
      </c>
      <c r="EO20" s="72">
        <v>0</v>
      </c>
      <c r="EP20" s="72">
        <v>0</v>
      </c>
      <c r="EQ20" s="72">
        <f t="shared" si="0"/>
        <v>31967.85</v>
      </c>
      <c r="ER20" s="72">
        <f t="shared" si="1"/>
        <v>26000</v>
      </c>
      <c r="ES20" s="72">
        <f t="shared" si="2"/>
        <v>0</v>
      </c>
      <c r="ET20" s="72">
        <f t="shared" si="3"/>
        <v>57967.85</v>
      </c>
      <c r="EU20" s="72">
        <f t="shared" si="4"/>
        <v>31967.85</v>
      </c>
      <c r="EV20" s="72">
        <f t="shared" si="5"/>
        <v>26000</v>
      </c>
      <c r="EW20" s="72">
        <f t="shared" si="6"/>
        <v>0</v>
      </c>
      <c r="EX20" s="72">
        <f t="shared" si="7"/>
        <v>57967.85</v>
      </c>
      <c r="EZ20" s="22"/>
    </row>
    <row r="21" spans="1:156" ht="24.95" customHeight="1" x14ac:dyDescent="0.2">
      <c r="A21" s="53">
        <v>14</v>
      </c>
      <c r="B21" s="117" t="s">
        <v>89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2">
        <v>0</v>
      </c>
      <c r="AN21" s="72">
        <v>0</v>
      </c>
      <c r="AO21" s="72">
        <v>0</v>
      </c>
      <c r="AP21" s="72">
        <v>0</v>
      </c>
      <c r="AQ21" s="72">
        <v>0</v>
      </c>
      <c r="AR21" s="72">
        <v>0</v>
      </c>
      <c r="AS21" s="72">
        <v>0</v>
      </c>
      <c r="AT21" s="72">
        <v>0</v>
      </c>
      <c r="AU21" s="72">
        <v>0</v>
      </c>
      <c r="AV21" s="72">
        <v>0</v>
      </c>
      <c r="AW21" s="72">
        <v>0</v>
      </c>
      <c r="AX21" s="72">
        <v>0</v>
      </c>
      <c r="AY21" s="72">
        <v>0</v>
      </c>
      <c r="AZ21" s="72">
        <v>0</v>
      </c>
      <c r="BA21" s="72">
        <v>0</v>
      </c>
      <c r="BB21" s="72">
        <v>0</v>
      </c>
      <c r="BC21" s="72">
        <v>0</v>
      </c>
      <c r="BD21" s="72">
        <v>0</v>
      </c>
      <c r="BE21" s="72">
        <v>0</v>
      </c>
      <c r="BF21" s="72">
        <v>0</v>
      </c>
      <c r="BG21" s="72">
        <v>0</v>
      </c>
      <c r="BH21" s="72">
        <v>0</v>
      </c>
      <c r="BI21" s="72">
        <v>0</v>
      </c>
      <c r="BJ21" s="72">
        <v>0</v>
      </c>
      <c r="BK21" s="72">
        <v>0</v>
      </c>
      <c r="BL21" s="72">
        <v>0</v>
      </c>
      <c r="BM21" s="72">
        <v>0</v>
      </c>
      <c r="BN21" s="72">
        <v>0</v>
      </c>
      <c r="BO21" s="72">
        <v>0</v>
      </c>
      <c r="BP21" s="72">
        <v>0</v>
      </c>
      <c r="BQ21" s="72">
        <v>0</v>
      </c>
      <c r="BR21" s="72">
        <v>0</v>
      </c>
      <c r="BS21" s="72">
        <v>0</v>
      </c>
      <c r="BT21" s="72">
        <v>0</v>
      </c>
      <c r="BU21" s="72">
        <v>0</v>
      </c>
      <c r="BV21" s="72">
        <v>0</v>
      </c>
      <c r="BW21" s="72">
        <v>0</v>
      </c>
      <c r="BX21" s="72">
        <v>0</v>
      </c>
      <c r="BY21" s="72">
        <v>0</v>
      </c>
      <c r="BZ21" s="72">
        <v>0</v>
      </c>
      <c r="CA21" s="72">
        <v>0</v>
      </c>
      <c r="CB21" s="72">
        <v>0</v>
      </c>
      <c r="CC21" s="72">
        <v>0</v>
      </c>
      <c r="CD21" s="72">
        <v>0</v>
      </c>
      <c r="CE21" s="72">
        <v>0</v>
      </c>
      <c r="CF21" s="72">
        <v>0</v>
      </c>
      <c r="CG21" s="72">
        <v>0</v>
      </c>
      <c r="CH21" s="72">
        <v>0</v>
      </c>
      <c r="CI21" s="72">
        <v>0</v>
      </c>
      <c r="CJ21" s="72">
        <v>0</v>
      </c>
      <c r="CK21" s="72">
        <v>0</v>
      </c>
      <c r="CL21" s="72">
        <v>0</v>
      </c>
      <c r="CM21" s="72">
        <v>0</v>
      </c>
      <c r="CN21" s="72">
        <v>0</v>
      </c>
      <c r="CO21" s="72">
        <v>0</v>
      </c>
      <c r="CP21" s="72">
        <v>0</v>
      </c>
      <c r="CQ21" s="72">
        <v>0</v>
      </c>
      <c r="CR21" s="72">
        <v>0</v>
      </c>
      <c r="CS21" s="72">
        <v>0</v>
      </c>
      <c r="CT21" s="72">
        <v>0</v>
      </c>
      <c r="CU21" s="72">
        <v>0</v>
      </c>
      <c r="CV21" s="72">
        <v>0</v>
      </c>
      <c r="CW21" s="72">
        <v>0</v>
      </c>
      <c r="CX21" s="72">
        <v>0</v>
      </c>
      <c r="CY21" s="72">
        <v>0</v>
      </c>
      <c r="CZ21" s="72">
        <v>0</v>
      </c>
      <c r="DA21" s="72">
        <v>0</v>
      </c>
      <c r="DB21" s="72">
        <v>0</v>
      </c>
      <c r="DC21" s="72">
        <v>0</v>
      </c>
      <c r="DD21" s="72">
        <v>0</v>
      </c>
      <c r="DE21" s="72">
        <v>0</v>
      </c>
      <c r="DF21" s="72">
        <v>0</v>
      </c>
      <c r="DG21" s="72">
        <v>0</v>
      </c>
      <c r="DH21" s="72">
        <v>0</v>
      </c>
      <c r="DI21" s="72">
        <v>0</v>
      </c>
      <c r="DJ21" s="72">
        <v>0</v>
      </c>
      <c r="DK21" s="72">
        <v>12448.28</v>
      </c>
      <c r="DL21" s="72">
        <v>0</v>
      </c>
      <c r="DM21" s="72">
        <v>0</v>
      </c>
      <c r="DN21" s="72">
        <v>12448.28</v>
      </c>
      <c r="DO21" s="72">
        <v>12448.28</v>
      </c>
      <c r="DP21" s="72">
        <v>0</v>
      </c>
      <c r="DQ21" s="72">
        <v>0</v>
      </c>
      <c r="DR21" s="72">
        <v>12448.28</v>
      </c>
      <c r="DS21" s="72">
        <v>0</v>
      </c>
      <c r="DT21" s="72">
        <v>0</v>
      </c>
      <c r="DU21" s="72">
        <v>0</v>
      </c>
      <c r="DV21" s="72">
        <v>0</v>
      </c>
      <c r="DW21" s="72">
        <v>0</v>
      </c>
      <c r="DX21" s="72">
        <v>0</v>
      </c>
      <c r="DY21" s="72">
        <v>0</v>
      </c>
      <c r="DZ21" s="72">
        <v>0</v>
      </c>
      <c r="EA21" s="72">
        <v>0</v>
      </c>
      <c r="EB21" s="72">
        <v>0</v>
      </c>
      <c r="EC21" s="72">
        <v>0</v>
      </c>
      <c r="ED21" s="72">
        <v>0</v>
      </c>
      <c r="EE21" s="72">
        <v>0</v>
      </c>
      <c r="EF21" s="72">
        <v>0</v>
      </c>
      <c r="EG21" s="72">
        <v>0</v>
      </c>
      <c r="EH21" s="72">
        <v>0</v>
      </c>
      <c r="EI21" s="72">
        <v>0</v>
      </c>
      <c r="EJ21" s="72">
        <v>0</v>
      </c>
      <c r="EK21" s="72">
        <v>0</v>
      </c>
      <c r="EL21" s="72">
        <v>0</v>
      </c>
      <c r="EM21" s="72">
        <v>0</v>
      </c>
      <c r="EN21" s="72">
        <v>0</v>
      </c>
      <c r="EO21" s="72">
        <v>0</v>
      </c>
      <c r="EP21" s="72">
        <v>0</v>
      </c>
      <c r="EQ21" s="72">
        <f t="shared" si="0"/>
        <v>12448.28</v>
      </c>
      <c r="ER21" s="72">
        <f t="shared" si="1"/>
        <v>0</v>
      </c>
      <c r="ES21" s="72">
        <f t="shared" si="2"/>
        <v>0</v>
      </c>
      <c r="ET21" s="72">
        <f t="shared" si="3"/>
        <v>12448.28</v>
      </c>
      <c r="EU21" s="72">
        <f t="shared" si="4"/>
        <v>12448.28</v>
      </c>
      <c r="EV21" s="72">
        <f t="shared" si="5"/>
        <v>0</v>
      </c>
      <c r="EW21" s="72">
        <f t="shared" si="6"/>
        <v>0</v>
      </c>
      <c r="EX21" s="72">
        <f t="shared" si="7"/>
        <v>12448.28</v>
      </c>
      <c r="EZ21" s="22"/>
    </row>
    <row r="22" spans="1:156" x14ac:dyDescent="0.2">
      <c r="A22" s="55"/>
      <c r="B22" s="79" t="s">
        <v>1</v>
      </c>
      <c r="C22" s="74">
        <f t="shared" ref="C22" si="8">SUM(C8:C21)</f>
        <v>389986.20000000019</v>
      </c>
      <c r="D22" s="74">
        <f t="shared" ref="D22" si="9">SUM(D8:D21)</f>
        <v>891118.5299999998</v>
      </c>
      <c r="E22" s="74">
        <f t="shared" ref="E22" si="10">SUM(E8:E21)</f>
        <v>150000</v>
      </c>
      <c r="F22" s="74">
        <f t="shared" ref="F22" si="11">SUM(F8:F21)</f>
        <v>1431104.73</v>
      </c>
      <c r="G22" s="74">
        <f t="shared" ref="G22" si="12">SUM(G8:G21)</f>
        <v>218395.98858405184</v>
      </c>
      <c r="H22" s="74">
        <f t="shared" ref="H22" si="13">SUM(H8:H21)</f>
        <v>726711.5514159482</v>
      </c>
      <c r="I22" s="74">
        <f t="shared" ref="I22" si="14">SUM(I8:I21)</f>
        <v>150000</v>
      </c>
      <c r="J22" s="74">
        <f t="shared" ref="J22" si="15">SUM(J8:J21)</f>
        <v>1095107.54</v>
      </c>
      <c r="K22" s="74">
        <f t="shared" ref="K22" si="16">SUM(K8:K21)</f>
        <v>22840.45</v>
      </c>
      <c r="L22" s="74">
        <f t="shared" ref="L22" si="17">SUM(L8:L21)</f>
        <v>46845.114722000006</v>
      </c>
      <c r="M22" s="74">
        <f t="shared" ref="M22" si="18">SUM(M8:M21)</f>
        <v>0</v>
      </c>
      <c r="N22" s="74">
        <f t="shared" ref="N22" si="19">SUM(N8:N21)</f>
        <v>69685.564721999996</v>
      </c>
      <c r="O22" s="74">
        <f t="shared" ref="O22" si="20">SUM(O8:O21)</f>
        <v>22840.45</v>
      </c>
      <c r="P22" s="74">
        <f t="shared" ref="P22" si="21">SUM(P8:P21)</f>
        <v>46845.114722000006</v>
      </c>
      <c r="Q22" s="74">
        <f t="shared" ref="Q22" si="22">SUM(Q8:Q21)</f>
        <v>0</v>
      </c>
      <c r="R22" s="74">
        <f t="shared" ref="R22" si="23">SUM(R8:R21)</f>
        <v>69685.564721999996</v>
      </c>
      <c r="S22" s="74">
        <f t="shared" ref="S22" si="24">SUM(S8:S21)</f>
        <v>14094.96</v>
      </c>
      <c r="T22" s="74">
        <f t="shared" ref="T22" si="25">SUM(T8:T21)</f>
        <v>100</v>
      </c>
      <c r="U22" s="74">
        <f t="shared" ref="U22" si="26">SUM(U8:U21)</f>
        <v>0</v>
      </c>
      <c r="V22" s="74">
        <f t="shared" ref="V22" si="27">SUM(V8:V21)</f>
        <v>14194.96</v>
      </c>
      <c r="W22" s="74">
        <f t="shared" ref="W22" si="28">SUM(W8:W21)</f>
        <v>14094.96</v>
      </c>
      <c r="X22" s="74">
        <f t="shared" ref="X22" si="29">SUM(X8:X21)</f>
        <v>100</v>
      </c>
      <c r="Y22" s="74">
        <f t="shared" ref="Y22" si="30">SUM(Y8:Y21)</f>
        <v>0</v>
      </c>
      <c r="Z22" s="74">
        <f t="shared" ref="Z22" si="31">SUM(Z8:Z21)</f>
        <v>14194.96</v>
      </c>
      <c r="AA22" s="74">
        <f t="shared" ref="AA22" si="32">SUM(AA8:AA21)</f>
        <v>20506530.900819723</v>
      </c>
      <c r="AB22" s="74">
        <f t="shared" ref="AB22" si="33">SUM(AB8:AB21)</f>
        <v>2513170.0938802743</v>
      </c>
      <c r="AC22" s="74">
        <f t="shared" ref="AC22" si="34">SUM(AC8:AC21)</f>
        <v>14333485.712262474</v>
      </c>
      <c r="AD22" s="74">
        <f t="shared" ref="AD22" si="35">SUM(AD8:AD21)</f>
        <v>37353186.706962474</v>
      </c>
      <c r="AE22" s="74">
        <f t="shared" ref="AE22" si="36">SUM(AE8:AE21)</f>
        <v>20506530.900819723</v>
      </c>
      <c r="AF22" s="74">
        <f t="shared" ref="AF22" si="37">SUM(AF8:AF21)</f>
        <v>2513170.0938802743</v>
      </c>
      <c r="AG22" s="74">
        <f t="shared" ref="AG22" si="38">SUM(AG8:AG21)</f>
        <v>14333485.712262474</v>
      </c>
      <c r="AH22" s="74">
        <f t="shared" ref="AH22" si="39">SUM(AH8:AH21)</f>
        <v>37353186.706962474</v>
      </c>
      <c r="AI22" s="74">
        <f t="shared" ref="AI22" si="40">SUM(AI8:AI21)</f>
        <v>3117394.7622357211</v>
      </c>
      <c r="AJ22" s="74">
        <f t="shared" ref="AJ22" si="41">SUM(AJ8:AJ21)</f>
        <v>3478512.8380041094</v>
      </c>
      <c r="AK22" s="74">
        <f t="shared" ref="AK22" si="42">SUM(AK8:AK21)</f>
        <v>2181134.2400000002</v>
      </c>
      <c r="AL22" s="74">
        <f t="shared" ref="AL22" si="43">SUM(AL8:AL21)</f>
        <v>8777041.8402398303</v>
      </c>
      <c r="AM22" s="74">
        <f t="shared" ref="AM22" si="44">SUM(AM8:AM21)</f>
        <v>3026039.4570795214</v>
      </c>
      <c r="AN22" s="74">
        <f t="shared" ref="AN22" si="45">SUM(AN8:AN21)</f>
        <v>3328328.2104713093</v>
      </c>
      <c r="AO22" s="74">
        <f t="shared" ref="AO22" si="46">SUM(AO8:AO21)</f>
        <v>2031179.169</v>
      </c>
      <c r="AP22" s="74">
        <f t="shared" ref="AP22" si="47">SUM(AP8:AP21)</f>
        <v>8385546.836550829</v>
      </c>
      <c r="AQ22" s="74">
        <f t="shared" ref="AQ22" si="48">SUM(AQ8:AQ21)</f>
        <v>332861.44231299998</v>
      </c>
      <c r="AR22" s="74">
        <f t="shared" ref="AR22" si="49">SUM(AR8:AR21)</f>
        <v>359678.847687</v>
      </c>
      <c r="AS22" s="74">
        <f t="shared" ref="AS22" si="50">SUM(AS8:AS21)</f>
        <v>128913.19</v>
      </c>
      <c r="AT22" s="74">
        <f t="shared" ref="AT22" si="51">SUM(AT8:AT21)</f>
        <v>821453.48</v>
      </c>
      <c r="AU22" s="74">
        <f t="shared" ref="AU22" si="52">SUM(AU8:AU21)</f>
        <v>319891.402313</v>
      </c>
      <c r="AV22" s="74">
        <f t="shared" ref="AV22" si="53">SUM(AV8:AV21)</f>
        <v>347695.58868699998</v>
      </c>
      <c r="AW22" s="74">
        <f t="shared" ref="AW22" si="54">SUM(AW8:AW21)</f>
        <v>122474.41</v>
      </c>
      <c r="AX22" s="74">
        <f t="shared" ref="AX22" si="55">SUM(AX8:AX21)</f>
        <v>790061.40100000007</v>
      </c>
      <c r="AY22" s="74">
        <f t="shared" ref="AY22" si="56">SUM(AY8:AY21)</f>
        <v>0</v>
      </c>
      <c r="AZ22" s="74">
        <f t="shared" ref="AZ22" si="57">SUM(AZ8:AZ21)</f>
        <v>0</v>
      </c>
      <c r="BA22" s="74">
        <f t="shared" ref="BA22" si="58">SUM(BA8:BA21)</f>
        <v>0</v>
      </c>
      <c r="BB22" s="74">
        <f t="shared" ref="BB22" si="59">SUM(BB8:BB21)</f>
        <v>0</v>
      </c>
      <c r="BC22" s="74">
        <f t="shared" ref="BC22" si="60">SUM(BC8:BC21)</f>
        <v>0</v>
      </c>
      <c r="BD22" s="74">
        <f t="shared" ref="BD22" si="61">SUM(BD8:BD21)</f>
        <v>0</v>
      </c>
      <c r="BE22" s="74">
        <f t="shared" ref="BE22" si="62">SUM(BE8:BE21)</f>
        <v>0</v>
      </c>
      <c r="BF22" s="74">
        <f t="shared" ref="BF22" si="63">SUM(BF8:BF21)</f>
        <v>0</v>
      </c>
      <c r="BG22" s="74">
        <f t="shared" ref="BG22" si="64">SUM(BG8:BG21)</f>
        <v>0</v>
      </c>
      <c r="BH22" s="74">
        <f t="shared" ref="BH22" si="65">SUM(BH8:BH21)</f>
        <v>0</v>
      </c>
      <c r="BI22" s="74">
        <f t="shared" ref="BI22" si="66">SUM(BI8:BI21)</f>
        <v>0</v>
      </c>
      <c r="BJ22" s="74">
        <f t="shared" ref="BJ22" si="67">SUM(BJ8:BJ21)</f>
        <v>0</v>
      </c>
      <c r="BK22" s="74">
        <f t="shared" ref="BK22" si="68">SUM(BK8:BK21)</f>
        <v>0</v>
      </c>
      <c r="BL22" s="74">
        <f t="shared" ref="BL22" si="69">SUM(BL8:BL21)</f>
        <v>0</v>
      </c>
      <c r="BM22" s="74">
        <f t="shared" ref="BM22" si="70">SUM(BM8:BM21)</f>
        <v>0</v>
      </c>
      <c r="BN22" s="74">
        <f t="shared" ref="BN22" si="71">SUM(BN8:BN21)</f>
        <v>0</v>
      </c>
      <c r="BO22" s="74">
        <f t="shared" ref="BO22" si="72">SUM(BO8:BO21)</f>
        <v>1246221.7543739981</v>
      </c>
      <c r="BP22" s="74">
        <f t="shared" ref="BP22" si="73">SUM(BP8:BP21)</f>
        <v>0</v>
      </c>
      <c r="BQ22" s="74">
        <f t="shared" ref="BQ22" si="74">SUM(BQ8:BQ21)</f>
        <v>0</v>
      </c>
      <c r="BR22" s="74">
        <f t="shared" ref="BR22" si="75">SUM(BR8:BR21)</f>
        <v>1246221.7543739981</v>
      </c>
      <c r="BS22" s="74">
        <f t="shared" ref="BS22" si="76">SUM(BS8:BS21)</f>
        <v>0</v>
      </c>
      <c r="BT22" s="74">
        <f t="shared" ref="BT22" si="77">SUM(BT8:BT21)</f>
        <v>0</v>
      </c>
      <c r="BU22" s="74">
        <f t="shared" ref="BU22" si="78">SUM(BU8:BU21)</f>
        <v>0</v>
      </c>
      <c r="BV22" s="74">
        <f t="shared" ref="BV22" si="79">SUM(BV8:BV21)</f>
        <v>0</v>
      </c>
      <c r="BW22" s="74">
        <f t="shared" ref="BW22" si="80">SUM(BW8:BW21)</f>
        <v>0</v>
      </c>
      <c r="BX22" s="74">
        <f t="shared" ref="BX22" si="81">SUM(BX8:BX21)</f>
        <v>0</v>
      </c>
      <c r="BY22" s="74">
        <f t="shared" ref="BY22" si="82">SUM(BY8:BY21)</f>
        <v>0</v>
      </c>
      <c r="BZ22" s="74">
        <f t="shared" ref="BZ22" si="83">SUM(BZ8:BZ21)</f>
        <v>0</v>
      </c>
      <c r="CA22" s="74">
        <f t="shared" ref="CA22" si="84">SUM(CA8:CA21)</f>
        <v>0</v>
      </c>
      <c r="CB22" s="74">
        <f t="shared" ref="CB22" si="85">SUM(CB8:CB21)</f>
        <v>0</v>
      </c>
      <c r="CC22" s="74">
        <f t="shared" ref="CC22" si="86">SUM(CC8:CC21)</f>
        <v>0</v>
      </c>
      <c r="CD22" s="74">
        <f t="shared" ref="CD22" si="87">SUM(CD8:CD21)</f>
        <v>0</v>
      </c>
      <c r="CE22" s="74">
        <f t="shared" ref="CE22" si="88">SUM(CE8:CE21)</f>
        <v>0</v>
      </c>
      <c r="CF22" s="74">
        <f t="shared" ref="CF22" si="89">SUM(CF8:CF21)</f>
        <v>0</v>
      </c>
      <c r="CG22" s="74">
        <f t="shared" ref="CG22" si="90">SUM(CG8:CG21)</f>
        <v>0</v>
      </c>
      <c r="CH22" s="74">
        <f t="shared" ref="CH22" si="91">SUM(CH8:CH21)</f>
        <v>0</v>
      </c>
      <c r="CI22" s="74">
        <f t="shared" ref="CI22" si="92">SUM(CI8:CI21)</f>
        <v>0</v>
      </c>
      <c r="CJ22" s="74">
        <f t="shared" ref="CJ22" si="93">SUM(CJ8:CJ21)</f>
        <v>0</v>
      </c>
      <c r="CK22" s="74">
        <f t="shared" ref="CK22" si="94">SUM(CK8:CK21)</f>
        <v>0</v>
      </c>
      <c r="CL22" s="74">
        <f t="shared" ref="CL22" si="95">SUM(CL8:CL21)</f>
        <v>0</v>
      </c>
      <c r="CM22" s="74">
        <f t="shared" ref="CM22" si="96">SUM(CM8:CM21)</f>
        <v>80159.549999999988</v>
      </c>
      <c r="CN22" s="74">
        <f t="shared" ref="CN22" si="97">SUM(CN8:CN21)</f>
        <v>0</v>
      </c>
      <c r="CO22" s="74">
        <f t="shared" ref="CO22" si="98">SUM(CO8:CO21)</f>
        <v>0</v>
      </c>
      <c r="CP22" s="74">
        <f t="shared" ref="CP22" si="99">SUM(CP8:CP21)</f>
        <v>80159.549999999988</v>
      </c>
      <c r="CQ22" s="74">
        <f t="shared" ref="CQ22" si="100">SUM(CQ8:CQ21)</f>
        <v>65631.5363455349</v>
      </c>
      <c r="CR22" s="74">
        <f t="shared" ref="CR22" si="101">SUM(CR8:CR21)</f>
        <v>0</v>
      </c>
      <c r="CS22" s="74">
        <f t="shared" ref="CS22" si="102">SUM(CS8:CS21)</f>
        <v>0</v>
      </c>
      <c r="CT22" s="74">
        <f t="shared" ref="CT22" si="103">SUM(CT8:CT21)</f>
        <v>65631.5363455349</v>
      </c>
      <c r="CU22" s="74">
        <f t="shared" ref="CU22" si="104">SUM(CU8:CU21)</f>
        <v>1174099.7228470005</v>
      </c>
      <c r="CV22" s="74">
        <f t="shared" ref="CV22" si="105">SUM(CV8:CV21)</f>
        <v>1603313.2771529993</v>
      </c>
      <c r="CW22" s="74">
        <f t="shared" ref="CW22" si="106">SUM(CW8:CW21)</f>
        <v>18472.099999999999</v>
      </c>
      <c r="CX22" s="74">
        <f t="shared" ref="CX22" si="107">SUM(CX8:CX21)</f>
        <v>2795885.1</v>
      </c>
      <c r="CY22" s="74">
        <f t="shared" ref="CY22" si="108">SUM(CY8:CY21)</f>
        <v>313300.29631018074</v>
      </c>
      <c r="CZ22" s="74">
        <f t="shared" ref="CZ22" si="109">SUM(CZ8:CZ21)</f>
        <v>478518.16582379042</v>
      </c>
      <c r="DA22" s="74">
        <f t="shared" ref="DA22" si="110">SUM(DA8:DA21)</f>
        <v>3337.0016653186576</v>
      </c>
      <c r="DB22" s="74">
        <f t="shared" ref="DB22" si="111">SUM(DB8:DB21)</f>
        <v>795155.46379928966</v>
      </c>
      <c r="DC22" s="74">
        <f t="shared" ref="DC22" si="112">SUM(DC8:DC21)</f>
        <v>2165</v>
      </c>
      <c r="DD22" s="74">
        <f t="shared" ref="DD22" si="113">SUM(DD8:DD21)</f>
        <v>7404</v>
      </c>
      <c r="DE22" s="74">
        <f t="shared" ref="DE22" si="114">SUM(DE8:DE21)</f>
        <v>0</v>
      </c>
      <c r="DF22" s="74">
        <f t="shared" ref="DF22" si="115">SUM(DF8:DF21)</f>
        <v>9569</v>
      </c>
      <c r="DG22" s="74">
        <f t="shared" ref="DG22" si="116">SUM(DG8:DG21)</f>
        <v>2165</v>
      </c>
      <c r="DH22" s="74">
        <f t="shared" ref="DH22" si="117">SUM(DH8:DH21)</f>
        <v>7404</v>
      </c>
      <c r="DI22" s="74">
        <f t="shared" ref="DI22" si="118">SUM(DI8:DI21)</f>
        <v>0</v>
      </c>
      <c r="DJ22" s="74">
        <f t="shared" ref="DJ22" si="119">SUM(DJ8:DJ21)</f>
        <v>9569</v>
      </c>
      <c r="DK22" s="74">
        <f t="shared" ref="DK22" si="120">SUM(DK8:DK21)</f>
        <v>1223124.95</v>
      </c>
      <c r="DL22" s="74">
        <f t="shared" ref="DL22" si="121">SUM(DL8:DL21)</f>
        <v>5000</v>
      </c>
      <c r="DM22" s="74">
        <f t="shared" ref="DM22" si="122">SUM(DM8:DM21)</f>
        <v>0</v>
      </c>
      <c r="DN22" s="74">
        <f t="shared" ref="DN22" si="123">SUM(DN8:DN21)</f>
        <v>1228124.95</v>
      </c>
      <c r="DO22" s="74">
        <f t="shared" ref="DO22" si="124">SUM(DO8:DO21)</f>
        <v>510296.53377229586</v>
      </c>
      <c r="DP22" s="74">
        <f t="shared" ref="DP22" si="125">SUM(DP8:DP21)</f>
        <v>999.99622770415954</v>
      </c>
      <c r="DQ22" s="74">
        <f t="shared" ref="DQ22" si="126">SUM(DQ8:DQ21)</f>
        <v>0</v>
      </c>
      <c r="DR22" s="74">
        <f t="shared" ref="DR22" si="127">SUM(DR8:DR21)</f>
        <v>511296.52999999997</v>
      </c>
      <c r="DS22" s="74">
        <f t="shared" ref="DS22" si="128">SUM(DS8:DS21)</f>
        <v>0</v>
      </c>
      <c r="DT22" s="74">
        <f t="shared" ref="DT22" si="129">SUM(DT8:DT21)</f>
        <v>0</v>
      </c>
      <c r="DU22" s="74">
        <f t="shared" ref="DU22" si="130">SUM(DU8:DU21)</f>
        <v>0</v>
      </c>
      <c r="DV22" s="74">
        <f t="shared" ref="DV22" si="131">SUM(DV8:DV21)</f>
        <v>0</v>
      </c>
      <c r="DW22" s="74">
        <f t="shared" ref="DW22" si="132">SUM(DW8:DW21)</f>
        <v>0</v>
      </c>
      <c r="DX22" s="74">
        <f t="shared" ref="DX22" si="133">SUM(DX8:DX21)</f>
        <v>0</v>
      </c>
      <c r="DY22" s="74">
        <f t="shared" ref="DY22" si="134">SUM(DY8:DY21)</f>
        <v>0</v>
      </c>
      <c r="DZ22" s="74">
        <f t="shared" ref="DZ22" si="135">SUM(DZ8:DZ21)</f>
        <v>0</v>
      </c>
      <c r="EA22" s="74">
        <f t="shared" ref="EA22" si="136">SUM(EA8:EA21)</f>
        <v>3545298.92</v>
      </c>
      <c r="EB22" s="74">
        <f t="shared" ref="EB22" si="137">SUM(EB8:EB21)</f>
        <v>104706.34999999999</v>
      </c>
      <c r="EC22" s="74">
        <f t="shared" ref="EC22" si="138">SUM(EC8:EC21)</f>
        <v>7218.24</v>
      </c>
      <c r="ED22" s="74">
        <f t="shared" ref="ED22" si="139">SUM(ED8:ED21)</f>
        <v>3657223.5100000002</v>
      </c>
      <c r="EE22" s="74">
        <f t="shared" ref="EE22" si="140">SUM(EE8:EE21)</f>
        <v>71294.564013773997</v>
      </c>
      <c r="EF22" s="74">
        <f t="shared" ref="EF22" si="141">SUM(EF8:EF21)</f>
        <v>104243.03598622631</v>
      </c>
      <c r="EG22" s="74">
        <f t="shared" ref="EG22" si="142">SUM(EG8:EG21)</f>
        <v>7218.24</v>
      </c>
      <c r="EH22" s="74">
        <f t="shared" ref="EH22" si="143">SUM(EH8:EH21)</f>
        <v>182755.84000000032</v>
      </c>
      <c r="EI22" s="74">
        <f t="shared" ref="EI22" si="144">SUM(EI8:EI21)</f>
        <v>0</v>
      </c>
      <c r="EJ22" s="74">
        <f t="shared" ref="EJ22" si="145">SUM(EJ8:EJ21)</f>
        <v>0</v>
      </c>
      <c r="EK22" s="74">
        <f t="shared" ref="EK22" si="146">SUM(EK8:EK21)</f>
        <v>0</v>
      </c>
      <c r="EL22" s="74">
        <f t="shared" ref="EL22" si="147">SUM(EL8:EL21)</f>
        <v>0</v>
      </c>
      <c r="EM22" s="74">
        <f t="shared" ref="EM22" si="148">SUM(EM8:EM21)</f>
        <v>0</v>
      </c>
      <c r="EN22" s="74">
        <f t="shared" ref="EN22" si="149">SUM(EN8:EN21)</f>
        <v>0</v>
      </c>
      <c r="EO22" s="74">
        <f t="shared" ref="EO22" si="150">SUM(EO8:EO21)</f>
        <v>0</v>
      </c>
      <c r="EP22" s="74">
        <f t="shared" ref="EP22" si="151">SUM(EP8:EP21)</f>
        <v>0</v>
      </c>
      <c r="EQ22" s="74">
        <f t="shared" ref="EQ22" si="152">SUM(EQ8:EQ21)</f>
        <v>31654778.612589445</v>
      </c>
      <c r="ER22" s="74">
        <f t="shared" ref="ER22" si="153">SUM(ER8:ER21)</f>
        <v>9009849.051446382</v>
      </c>
      <c r="ES22" s="74">
        <f t="shared" ref="ES22" si="154">SUM(ES8:ES21)</f>
        <v>16819223.482262474</v>
      </c>
      <c r="ET22" s="74">
        <f t="shared" ref="ET22" si="155">SUM(ET8:ET21)</f>
        <v>57483851.146298304</v>
      </c>
      <c r="EU22" s="74">
        <f t="shared" ref="EU22" si="156">SUM(EU8:EU21)</f>
        <v>25070481.089238081</v>
      </c>
      <c r="EV22" s="74">
        <f t="shared" ref="EV22" si="157">SUM(EV8:EV21)</f>
        <v>7554015.7572142519</v>
      </c>
      <c r="EW22" s="74">
        <f t="shared" ref="EW22" si="158">SUM(EW8:EW21)</f>
        <v>16647694.532927791</v>
      </c>
      <c r="EX22" s="74">
        <f t="shared" ref="EX22" si="159">SUM(EX8:EX21)</f>
        <v>49272191.379380114</v>
      </c>
    </row>
    <row r="23" spans="1:156" x14ac:dyDescent="0.2">
      <c r="A23" s="80"/>
      <c r="B23" s="86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3"/>
      <c r="CF23" s="83"/>
      <c r="CG23" s="83"/>
      <c r="CH23" s="83"/>
      <c r="CI23" s="83"/>
      <c r="CJ23" s="83"/>
      <c r="CK23" s="83"/>
      <c r="CL23" s="83"/>
      <c r="CM23" s="83"/>
      <c r="CN23" s="83"/>
      <c r="CO23" s="83"/>
      <c r="CP23" s="83"/>
      <c r="CQ23" s="83"/>
      <c r="CR23" s="83"/>
      <c r="CS23" s="83"/>
      <c r="CT23" s="83"/>
      <c r="CU23" s="83"/>
      <c r="CV23" s="83"/>
      <c r="CW23" s="83"/>
      <c r="CX23" s="83"/>
      <c r="CY23" s="83"/>
      <c r="CZ23" s="83"/>
      <c r="DA23" s="83"/>
      <c r="DB23" s="83"/>
      <c r="DC23" s="83"/>
      <c r="DD23" s="83"/>
      <c r="DE23" s="83"/>
      <c r="DF23" s="83"/>
      <c r="DG23" s="83"/>
      <c r="DH23" s="83"/>
      <c r="DI23" s="83"/>
      <c r="DJ23" s="83"/>
      <c r="DK23" s="83"/>
      <c r="DL23" s="83"/>
      <c r="DM23" s="83"/>
      <c r="DN23" s="83"/>
      <c r="DO23" s="83"/>
      <c r="DP23" s="83"/>
      <c r="DQ23" s="83"/>
      <c r="DR23" s="83"/>
      <c r="DS23" s="83"/>
      <c r="DT23" s="83"/>
      <c r="DU23" s="83"/>
      <c r="DV23" s="83"/>
      <c r="DW23" s="83"/>
      <c r="DX23" s="83"/>
      <c r="DY23" s="83"/>
      <c r="DZ23" s="83"/>
      <c r="EA23" s="83"/>
      <c r="EB23" s="83"/>
      <c r="EC23" s="83"/>
      <c r="ED23" s="83"/>
      <c r="EE23" s="83"/>
      <c r="EF23" s="83"/>
      <c r="EG23" s="83"/>
      <c r="EH23" s="83"/>
      <c r="EI23" s="83"/>
      <c r="EJ23" s="83"/>
      <c r="EK23" s="83"/>
      <c r="EL23" s="83"/>
      <c r="EM23" s="83"/>
      <c r="EN23" s="83"/>
      <c r="EO23" s="83"/>
      <c r="EP23" s="83"/>
      <c r="EQ23" s="83"/>
      <c r="ER23" s="83"/>
      <c r="ES23" s="83"/>
      <c r="ET23" s="83"/>
      <c r="EU23" s="83"/>
      <c r="EV23" s="83"/>
      <c r="EW23" s="83"/>
      <c r="EX23" s="83"/>
    </row>
    <row r="24" spans="1:156" s="27" customFormat="1" ht="12.75" customHeight="1" x14ac:dyDescent="0.2">
      <c r="EX24" s="92"/>
    </row>
    <row r="25" spans="1:156" s="18" customFormat="1" ht="15" x14ac:dyDescent="0.2">
      <c r="A25" s="35"/>
      <c r="B25" s="17" t="s">
        <v>15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1"/>
      <c r="P25" s="1"/>
      <c r="Q25" s="1"/>
      <c r="R25" s="1"/>
      <c r="S25" s="1"/>
      <c r="T25" s="1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30"/>
      <c r="AN25" s="30"/>
      <c r="ET25" s="91"/>
      <c r="EU25" s="91"/>
      <c r="EV25" s="91"/>
      <c r="EW25" s="91"/>
      <c r="EX25" s="91"/>
    </row>
    <row r="26" spans="1:156" s="18" customFormat="1" ht="21" customHeight="1" x14ac:dyDescent="0.2">
      <c r="A26" s="35"/>
      <c r="B26" s="107" t="s">
        <v>67</v>
      </c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36"/>
      <c r="P26" s="36"/>
      <c r="Q26" s="36"/>
      <c r="R26" s="36"/>
      <c r="S26" s="36"/>
      <c r="T26" s="36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4"/>
      <c r="AN26" s="34"/>
      <c r="EX26" s="91"/>
    </row>
    <row r="27" spans="1:156" s="18" customFormat="1" ht="13.5" x14ac:dyDescent="0.2">
      <c r="B27" s="17" t="s">
        <v>22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AM27" s="34"/>
      <c r="AN27" s="34"/>
      <c r="EX27" s="91"/>
    </row>
    <row r="28" spans="1:156" s="18" customFormat="1" ht="13.5" x14ac:dyDescent="0.2">
      <c r="B28" s="17" t="s">
        <v>23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AM28" s="34"/>
      <c r="AN28" s="34"/>
    </row>
    <row r="29" spans="1:156" s="18" customFormat="1" ht="13.5" x14ac:dyDescent="0.2"/>
    <row r="30" spans="1:156" s="18" customFormat="1" ht="13.5" x14ac:dyDescent="0.2">
      <c r="AM30" s="34"/>
      <c r="AN30" s="34"/>
    </row>
  </sheetData>
  <sortState ref="B8:EX21">
    <sortCondition descending="1" ref="ET8:ET21"/>
  </sortState>
  <mergeCells count="62">
    <mergeCell ref="AA5:AH5"/>
    <mergeCell ref="AE6:AH6"/>
    <mergeCell ref="A5:A7"/>
    <mergeCell ref="B5:B7"/>
    <mergeCell ref="C5:J5"/>
    <mergeCell ref="K5:R5"/>
    <mergeCell ref="S5:Z5"/>
    <mergeCell ref="DS5:DZ5"/>
    <mergeCell ref="AI5:AP5"/>
    <mergeCell ref="AQ5:AX5"/>
    <mergeCell ref="AY5:BF5"/>
    <mergeCell ref="BG5:BN5"/>
    <mergeCell ref="BO5:BV5"/>
    <mergeCell ref="BW5:CD5"/>
    <mergeCell ref="BC6:BF6"/>
    <mergeCell ref="EA5:EH5"/>
    <mergeCell ref="EI5:EP5"/>
    <mergeCell ref="EQ5:EX5"/>
    <mergeCell ref="C6:F6"/>
    <mergeCell ref="G6:J6"/>
    <mergeCell ref="K6:N6"/>
    <mergeCell ref="O6:R6"/>
    <mergeCell ref="S6:V6"/>
    <mergeCell ref="W6:Z6"/>
    <mergeCell ref="AA6:AD6"/>
    <mergeCell ref="CE5:CL5"/>
    <mergeCell ref="CM5:CT5"/>
    <mergeCell ref="CU5:DB5"/>
    <mergeCell ref="DC5:DJ5"/>
    <mergeCell ref="DK5:DR5"/>
    <mergeCell ref="EM6:EP6"/>
    <mergeCell ref="EQ6:ET6"/>
    <mergeCell ref="EU6:EX6"/>
    <mergeCell ref="DC6:DF6"/>
    <mergeCell ref="DG6:DJ6"/>
    <mergeCell ref="DK6:DN6"/>
    <mergeCell ref="DO6:DR6"/>
    <mergeCell ref="DS6:DV6"/>
    <mergeCell ref="DW6:DZ6"/>
    <mergeCell ref="EI6:EL6"/>
    <mergeCell ref="EE6:EH6"/>
    <mergeCell ref="CE6:CH6"/>
    <mergeCell ref="CI6:CL6"/>
    <mergeCell ref="CM6:CP6"/>
    <mergeCell ref="CQ6:CT6"/>
    <mergeCell ref="CU6:CX6"/>
    <mergeCell ref="CY6:DB6"/>
    <mergeCell ref="B26:N26"/>
    <mergeCell ref="A1:K1"/>
    <mergeCell ref="A2:K2"/>
    <mergeCell ref="EA6:ED6"/>
    <mergeCell ref="BG6:BJ6"/>
    <mergeCell ref="BK6:BN6"/>
    <mergeCell ref="BO6:BR6"/>
    <mergeCell ref="BS6:BV6"/>
    <mergeCell ref="BW6:BZ6"/>
    <mergeCell ref="CA6:CD6"/>
    <mergeCell ref="AI6:AL6"/>
    <mergeCell ref="AM6:AP6"/>
    <mergeCell ref="AQ6:AT6"/>
    <mergeCell ref="AU6:AX6"/>
    <mergeCell ref="AY6:BB6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31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7" sqref="B7"/>
    </sheetView>
  </sheetViews>
  <sheetFormatPr defaultRowHeight="13.5" x14ac:dyDescent="0.2"/>
  <cols>
    <col min="1" max="1" width="3.7109375" style="18" customWidth="1"/>
    <col min="2" max="2" width="50.85546875" style="18" customWidth="1"/>
    <col min="3" max="3" width="20.28515625" style="18" customWidth="1"/>
    <col min="4" max="4" width="18.42578125" style="18" customWidth="1"/>
    <col min="5" max="40" width="15.85546875" style="18" customWidth="1"/>
    <col min="41" max="41" width="9.140625" style="18"/>
    <col min="42" max="42" width="9.140625" style="118"/>
    <col min="43" max="16384" width="9.140625" style="18"/>
  </cols>
  <sheetData>
    <row r="1" spans="1:45" ht="20.25" customHeight="1" x14ac:dyDescent="0.2">
      <c r="A1" s="108" t="s">
        <v>68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39"/>
    </row>
    <row r="2" spans="1:45" s="33" customFormat="1" x14ac:dyDescent="0.2">
      <c r="A2" s="108" t="s">
        <v>26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39"/>
      <c r="AG2" s="18"/>
      <c r="AP2" s="118"/>
    </row>
    <row r="3" spans="1:45" ht="15" customHeight="1" x14ac:dyDescent="0.2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5" ht="22.5" customHeight="1" x14ac:dyDescent="0.2">
      <c r="A4" s="64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5" ht="90" customHeight="1" x14ac:dyDescent="0.2">
      <c r="A5" s="98" t="s">
        <v>0</v>
      </c>
      <c r="B5" s="98" t="s">
        <v>2</v>
      </c>
      <c r="C5" s="95" t="s">
        <v>3</v>
      </c>
      <c r="D5" s="96"/>
      <c r="E5" s="95" t="s">
        <v>27</v>
      </c>
      <c r="F5" s="96"/>
      <c r="G5" s="95" t="s">
        <v>34</v>
      </c>
      <c r="H5" s="96"/>
      <c r="I5" s="95" t="s">
        <v>6</v>
      </c>
      <c r="J5" s="96"/>
      <c r="K5" s="95" t="s">
        <v>36</v>
      </c>
      <c r="L5" s="96"/>
      <c r="M5" s="95" t="s">
        <v>37</v>
      </c>
      <c r="N5" s="96"/>
      <c r="O5" s="95" t="s">
        <v>8</v>
      </c>
      <c r="P5" s="96"/>
      <c r="Q5" s="95" t="s">
        <v>28</v>
      </c>
      <c r="R5" s="96"/>
      <c r="S5" s="95" t="s">
        <v>38</v>
      </c>
      <c r="T5" s="96"/>
      <c r="U5" s="95" t="s">
        <v>29</v>
      </c>
      <c r="V5" s="96"/>
      <c r="W5" s="95" t="s">
        <v>30</v>
      </c>
      <c r="X5" s="96"/>
      <c r="Y5" s="95" t="s">
        <v>9</v>
      </c>
      <c r="Z5" s="96"/>
      <c r="AA5" s="95" t="s">
        <v>31</v>
      </c>
      <c r="AB5" s="96"/>
      <c r="AC5" s="95" t="s">
        <v>10</v>
      </c>
      <c r="AD5" s="96"/>
      <c r="AE5" s="95" t="s">
        <v>11</v>
      </c>
      <c r="AF5" s="96"/>
      <c r="AG5" s="95" t="s">
        <v>12</v>
      </c>
      <c r="AH5" s="96"/>
      <c r="AI5" s="95" t="s">
        <v>32</v>
      </c>
      <c r="AJ5" s="96"/>
      <c r="AK5" s="95" t="s">
        <v>13</v>
      </c>
      <c r="AL5" s="96"/>
      <c r="AM5" s="95" t="s">
        <v>14</v>
      </c>
      <c r="AN5" s="97"/>
    </row>
    <row r="6" spans="1:45" ht="93" customHeight="1" x14ac:dyDescent="0.2">
      <c r="A6" s="100"/>
      <c r="B6" s="100"/>
      <c r="C6" s="23" t="s">
        <v>49</v>
      </c>
      <c r="D6" s="23" t="s">
        <v>50</v>
      </c>
      <c r="E6" s="23" t="s">
        <v>49</v>
      </c>
      <c r="F6" s="23" t="s">
        <v>50</v>
      </c>
      <c r="G6" s="23" t="s">
        <v>49</v>
      </c>
      <c r="H6" s="23" t="s">
        <v>50</v>
      </c>
      <c r="I6" s="23" t="s">
        <v>49</v>
      </c>
      <c r="J6" s="23" t="s">
        <v>50</v>
      </c>
      <c r="K6" s="23" t="s">
        <v>49</v>
      </c>
      <c r="L6" s="23" t="s">
        <v>50</v>
      </c>
      <c r="M6" s="23" t="s">
        <v>49</v>
      </c>
      <c r="N6" s="23" t="s">
        <v>50</v>
      </c>
      <c r="O6" s="23" t="s">
        <v>49</v>
      </c>
      <c r="P6" s="23" t="s">
        <v>50</v>
      </c>
      <c r="Q6" s="23" t="s">
        <v>49</v>
      </c>
      <c r="R6" s="23" t="s">
        <v>50</v>
      </c>
      <c r="S6" s="23" t="s">
        <v>49</v>
      </c>
      <c r="T6" s="23" t="s">
        <v>50</v>
      </c>
      <c r="U6" s="23" t="s">
        <v>49</v>
      </c>
      <c r="V6" s="23" t="s">
        <v>50</v>
      </c>
      <c r="W6" s="23" t="s">
        <v>49</v>
      </c>
      <c r="X6" s="23" t="s">
        <v>50</v>
      </c>
      <c r="Y6" s="23" t="s">
        <v>49</v>
      </c>
      <c r="Z6" s="23" t="s">
        <v>50</v>
      </c>
      <c r="AA6" s="23" t="s">
        <v>49</v>
      </c>
      <c r="AB6" s="23" t="s">
        <v>50</v>
      </c>
      <c r="AC6" s="23" t="s">
        <v>49</v>
      </c>
      <c r="AD6" s="23" t="s">
        <v>50</v>
      </c>
      <c r="AE6" s="23" t="s">
        <v>49</v>
      </c>
      <c r="AF6" s="23" t="s">
        <v>50</v>
      </c>
      <c r="AG6" s="23" t="s">
        <v>49</v>
      </c>
      <c r="AH6" s="23" t="s">
        <v>50</v>
      </c>
      <c r="AI6" s="23" t="s">
        <v>49</v>
      </c>
      <c r="AJ6" s="23" t="s">
        <v>50</v>
      </c>
      <c r="AK6" s="23" t="s">
        <v>49</v>
      </c>
      <c r="AL6" s="23" t="s">
        <v>50</v>
      </c>
      <c r="AM6" s="23" t="s">
        <v>49</v>
      </c>
      <c r="AN6" s="23" t="s">
        <v>50</v>
      </c>
    </row>
    <row r="7" spans="1:45" ht="24.95" customHeight="1" x14ac:dyDescent="0.2">
      <c r="A7" s="53">
        <v>1</v>
      </c>
      <c r="B7" s="114" t="s">
        <v>48</v>
      </c>
      <c r="C7" s="72">
        <v>199917</v>
      </c>
      <c r="D7" s="72">
        <v>199917</v>
      </c>
      <c r="E7" s="72">
        <v>62451.579836415549</v>
      </c>
      <c r="F7" s="72">
        <v>62451.579836415549</v>
      </c>
      <c r="G7" s="72">
        <v>-1701.5199999999995</v>
      </c>
      <c r="H7" s="72">
        <v>-1701.5199999999995</v>
      </c>
      <c r="I7" s="72">
        <v>10997739.137125349</v>
      </c>
      <c r="J7" s="72">
        <v>10997739.137125349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0</v>
      </c>
      <c r="AB7" s="72">
        <v>0</v>
      </c>
      <c r="AC7" s="72">
        <v>0</v>
      </c>
      <c r="AD7" s="72">
        <v>0</v>
      </c>
      <c r="AE7" s="72">
        <v>0</v>
      </c>
      <c r="AF7" s="72">
        <v>0</v>
      </c>
      <c r="AG7" s="72">
        <v>0</v>
      </c>
      <c r="AH7" s="72">
        <v>0</v>
      </c>
      <c r="AI7" s="72">
        <v>0</v>
      </c>
      <c r="AJ7" s="72">
        <v>0</v>
      </c>
      <c r="AK7" s="72">
        <v>0</v>
      </c>
      <c r="AL7" s="72">
        <v>0</v>
      </c>
      <c r="AM7" s="73">
        <f t="shared" ref="AM7:AM20" si="0">C7+E7+G7+I7+K7+M7+O7+Q7+S7+U7+W7+Y7+AA7+AC7+AE7+AG7+AI7+AK7</f>
        <v>11258406.196961764</v>
      </c>
      <c r="AN7" s="73">
        <f t="shared" ref="AN7:AN20" si="1">D7+F7+H7+J7+L7+N7+P7+R7+T7+V7+X7+Z7+AB7+AD7+AF7+AH7+AJ7+AL7</f>
        <v>11258406.196961764</v>
      </c>
      <c r="AS7" s="89"/>
    </row>
    <row r="8" spans="1:45" ht="24.95" customHeight="1" x14ac:dyDescent="0.2">
      <c r="A8" s="53">
        <v>2</v>
      </c>
      <c r="B8" s="114" t="s">
        <v>80</v>
      </c>
      <c r="C8" s="72">
        <v>284446.60000000003</v>
      </c>
      <c r="D8" s="72">
        <v>276816.21000000002</v>
      </c>
      <c r="E8" s="72">
        <v>14127.199999999999</v>
      </c>
      <c r="F8" s="72">
        <v>14127.199999999999</v>
      </c>
      <c r="G8" s="72">
        <v>54219.67</v>
      </c>
      <c r="H8" s="72">
        <v>54219.67</v>
      </c>
      <c r="I8" s="72">
        <v>6041796.75</v>
      </c>
      <c r="J8" s="72">
        <v>6041796.75</v>
      </c>
      <c r="K8" s="72">
        <v>2493814.39</v>
      </c>
      <c r="L8" s="72">
        <v>2493826.7400000002</v>
      </c>
      <c r="M8" s="72">
        <v>196437.37000000002</v>
      </c>
      <c r="N8" s="72">
        <v>192137.84000000003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361943.36000000004</v>
      </c>
      <c r="Z8" s="72">
        <v>4822.8099999999977</v>
      </c>
      <c r="AA8" s="72">
        <v>646417.96</v>
      </c>
      <c r="AB8" s="72">
        <v>209543.00999999989</v>
      </c>
      <c r="AC8" s="72">
        <v>0</v>
      </c>
      <c r="AD8" s="72">
        <v>0</v>
      </c>
      <c r="AE8" s="72">
        <v>264335.17</v>
      </c>
      <c r="AF8" s="72">
        <v>47342.143999999971</v>
      </c>
      <c r="AG8" s="72">
        <v>0</v>
      </c>
      <c r="AH8" s="72">
        <v>0</v>
      </c>
      <c r="AI8" s="72">
        <v>157026.40000000002</v>
      </c>
      <c r="AJ8" s="72">
        <v>168461.40000000002</v>
      </c>
      <c r="AK8" s="72">
        <v>0</v>
      </c>
      <c r="AL8" s="72">
        <v>0</v>
      </c>
      <c r="AM8" s="73">
        <f t="shared" si="0"/>
        <v>10514564.869999997</v>
      </c>
      <c r="AN8" s="73">
        <f t="shared" si="1"/>
        <v>9503093.7740000002</v>
      </c>
      <c r="AS8" s="89"/>
    </row>
    <row r="9" spans="1:45" ht="24.95" customHeight="1" x14ac:dyDescent="0.2">
      <c r="A9" s="53">
        <v>3</v>
      </c>
      <c r="B9" s="114" t="s">
        <v>79</v>
      </c>
      <c r="C9" s="72">
        <v>157706.14000000001</v>
      </c>
      <c r="D9" s="72">
        <v>157706.14000000001</v>
      </c>
      <c r="E9" s="72">
        <v>0</v>
      </c>
      <c r="F9" s="72">
        <v>0</v>
      </c>
      <c r="G9" s="72">
        <v>0</v>
      </c>
      <c r="H9" s="72">
        <v>0</v>
      </c>
      <c r="I9" s="72">
        <v>7196262.9000000004</v>
      </c>
      <c r="J9" s="72">
        <v>7196262.9000000004</v>
      </c>
      <c r="K9" s="72">
        <v>278377.76999999996</v>
      </c>
      <c r="L9" s="72">
        <v>278377.76999999996</v>
      </c>
      <c r="M9" s="72">
        <v>25355.72</v>
      </c>
      <c r="N9" s="72">
        <v>25355.72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3">
        <f t="shared" si="0"/>
        <v>7657702.5299999993</v>
      </c>
      <c r="AN9" s="73">
        <f t="shared" si="1"/>
        <v>7657702.5299999993</v>
      </c>
      <c r="AS9" s="89"/>
    </row>
    <row r="10" spans="1:45" ht="24.95" customHeight="1" x14ac:dyDescent="0.2">
      <c r="A10" s="53">
        <v>4</v>
      </c>
      <c r="B10" s="114" t="s">
        <v>47</v>
      </c>
      <c r="C10" s="72">
        <v>921714.79585100035</v>
      </c>
      <c r="D10" s="72">
        <v>818843.80283340032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2031726.2800000021</v>
      </c>
      <c r="L10" s="72">
        <v>2031726.2800000021</v>
      </c>
      <c r="M10" s="72">
        <v>279801.69447500014</v>
      </c>
      <c r="N10" s="72">
        <v>279910.94349500013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82183.961404000016</v>
      </c>
      <c r="Z10" s="72">
        <v>82312.598727100019</v>
      </c>
      <c r="AA10" s="72">
        <v>-146246.26559391315</v>
      </c>
      <c r="AB10" s="72">
        <v>603123.16203433636</v>
      </c>
      <c r="AC10" s="72">
        <v>0</v>
      </c>
      <c r="AD10" s="72">
        <v>0</v>
      </c>
      <c r="AE10" s="72">
        <v>160804.27737000055</v>
      </c>
      <c r="AF10" s="72">
        <v>45279.558060000563</v>
      </c>
      <c r="AG10" s="72">
        <v>0</v>
      </c>
      <c r="AH10" s="72">
        <v>0</v>
      </c>
      <c r="AI10" s="72">
        <v>2510057.4340688</v>
      </c>
      <c r="AJ10" s="72">
        <v>49141.891366191645</v>
      </c>
      <c r="AK10" s="72">
        <v>0</v>
      </c>
      <c r="AL10" s="72">
        <v>0</v>
      </c>
      <c r="AM10" s="73">
        <f t="shared" si="0"/>
        <v>5840042.1775748897</v>
      </c>
      <c r="AN10" s="73">
        <f t="shared" si="1"/>
        <v>3910338.2365160314</v>
      </c>
      <c r="AS10" s="89"/>
    </row>
    <row r="11" spans="1:45" ht="24.95" customHeight="1" x14ac:dyDescent="0.2">
      <c r="A11" s="53">
        <v>5</v>
      </c>
      <c r="B11" s="114" t="s">
        <v>90</v>
      </c>
      <c r="C11" s="72">
        <v>0</v>
      </c>
      <c r="D11" s="72">
        <v>0</v>
      </c>
      <c r="E11" s="72">
        <v>2054.0999999999894</v>
      </c>
      <c r="F11" s="72">
        <v>2054.0999999999894</v>
      </c>
      <c r="G11" s="72">
        <v>0</v>
      </c>
      <c r="H11" s="72">
        <v>0</v>
      </c>
      <c r="I11" s="72">
        <v>3024782.19</v>
      </c>
      <c r="J11" s="72">
        <v>3024782.19</v>
      </c>
      <c r="K11" s="72">
        <v>250158.60000000062</v>
      </c>
      <c r="L11" s="72">
        <v>250158.60000000062</v>
      </c>
      <c r="M11" s="72">
        <v>33105.050000000003</v>
      </c>
      <c r="N11" s="72">
        <v>33105.050000000003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909.45</v>
      </c>
      <c r="Z11" s="72">
        <v>909.45</v>
      </c>
      <c r="AA11" s="72">
        <v>393838.25</v>
      </c>
      <c r="AB11" s="72">
        <v>157717.25</v>
      </c>
      <c r="AC11" s="72">
        <v>9278</v>
      </c>
      <c r="AD11" s="72">
        <v>9278</v>
      </c>
      <c r="AE11" s="72">
        <v>347431.27</v>
      </c>
      <c r="AF11" s="72">
        <v>-34090.579999999958</v>
      </c>
      <c r="AG11" s="72">
        <v>0</v>
      </c>
      <c r="AH11" s="72">
        <v>0</v>
      </c>
      <c r="AI11" s="72">
        <v>8950</v>
      </c>
      <c r="AJ11" s="72">
        <v>8950</v>
      </c>
      <c r="AK11" s="72">
        <v>0</v>
      </c>
      <c r="AL11" s="72">
        <v>0</v>
      </c>
      <c r="AM11" s="73">
        <f t="shared" si="0"/>
        <v>4070506.9100000006</v>
      </c>
      <c r="AN11" s="73">
        <f t="shared" si="1"/>
        <v>3452864.0600000005</v>
      </c>
      <c r="AS11" s="89"/>
    </row>
    <row r="12" spans="1:45" ht="24.95" customHeight="1" x14ac:dyDescent="0.2">
      <c r="A12" s="53">
        <v>6</v>
      </c>
      <c r="B12" s="114" t="s">
        <v>82</v>
      </c>
      <c r="C12" s="72">
        <v>208847.22000000003</v>
      </c>
      <c r="D12" s="72">
        <v>41.790000000037253</v>
      </c>
      <c r="E12" s="72">
        <v>142.27000000000001</v>
      </c>
      <c r="F12" s="72">
        <v>142.27000000000001</v>
      </c>
      <c r="G12" s="72">
        <v>-27</v>
      </c>
      <c r="H12" s="72">
        <v>-27</v>
      </c>
      <c r="I12" s="72">
        <v>3028778.169723276</v>
      </c>
      <c r="J12" s="72">
        <v>3028778.169723276</v>
      </c>
      <c r="K12" s="72">
        <v>578061.97</v>
      </c>
      <c r="L12" s="72">
        <v>578061.97</v>
      </c>
      <c r="M12" s="72">
        <v>90647.500000000015</v>
      </c>
      <c r="N12" s="72">
        <v>90647.500000000015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4644.8500000000004</v>
      </c>
      <c r="Z12" s="72">
        <v>4644.8500000000004</v>
      </c>
      <c r="AA12" s="72">
        <v>-123566.39999999998</v>
      </c>
      <c r="AB12" s="72">
        <v>34353.770000000033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87157.110000000015</v>
      </c>
      <c r="AJ12" s="72">
        <v>9882.890000000014</v>
      </c>
      <c r="AK12" s="72">
        <v>0</v>
      </c>
      <c r="AL12" s="72">
        <v>0</v>
      </c>
      <c r="AM12" s="73">
        <f t="shared" si="0"/>
        <v>3874685.6897232761</v>
      </c>
      <c r="AN12" s="73">
        <f t="shared" si="1"/>
        <v>3746526.2097232766</v>
      </c>
      <c r="AS12" s="89"/>
    </row>
    <row r="13" spans="1:45" ht="24.95" customHeight="1" x14ac:dyDescent="0.2">
      <c r="A13" s="53">
        <v>7</v>
      </c>
      <c r="B13" s="114" t="s">
        <v>88</v>
      </c>
      <c r="C13" s="72">
        <v>0</v>
      </c>
      <c r="D13" s="72">
        <v>0</v>
      </c>
      <c r="E13" s="72">
        <v>0</v>
      </c>
      <c r="F13" s="72">
        <v>0</v>
      </c>
      <c r="G13" s="72">
        <v>975</v>
      </c>
      <c r="H13" s="72">
        <v>975</v>
      </c>
      <c r="I13" s="72">
        <v>0</v>
      </c>
      <c r="J13" s="72">
        <v>0</v>
      </c>
      <c r="K13" s="72">
        <v>1020915.2030000001</v>
      </c>
      <c r="L13" s="72">
        <v>792529.47300000011</v>
      </c>
      <c r="M13" s="72">
        <v>76333.64</v>
      </c>
      <c r="N13" s="72">
        <v>59887.570999999996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22412.880000000005</v>
      </c>
      <c r="Z13" s="72">
        <v>11206.440000000004</v>
      </c>
      <c r="AA13" s="72">
        <v>15132.444999999992</v>
      </c>
      <c r="AB13" s="72">
        <v>10963.804999999993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2405.3100000000004</v>
      </c>
      <c r="AJ13" s="72">
        <v>1365.3100000000004</v>
      </c>
      <c r="AK13" s="72">
        <v>0</v>
      </c>
      <c r="AL13" s="72">
        <v>0</v>
      </c>
      <c r="AM13" s="73">
        <f t="shared" si="0"/>
        <v>1138174.4780000004</v>
      </c>
      <c r="AN13" s="73">
        <f t="shared" si="1"/>
        <v>876927.59900000016</v>
      </c>
      <c r="AS13" s="89"/>
    </row>
    <row r="14" spans="1:45" ht="24.95" customHeight="1" x14ac:dyDescent="0.2">
      <c r="A14" s="53">
        <v>8</v>
      </c>
      <c r="B14" s="114" t="s">
        <v>85</v>
      </c>
      <c r="C14" s="72">
        <v>50000</v>
      </c>
      <c r="D14" s="72">
        <v>50000</v>
      </c>
      <c r="E14" s="72">
        <v>59.999999999999886</v>
      </c>
      <c r="F14" s="72">
        <v>59.999999999999886</v>
      </c>
      <c r="G14" s="72">
        <v>152</v>
      </c>
      <c r="H14" s="72">
        <v>226</v>
      </c>
      <c r="I14" s="72">
        <v>831793.49299982749</v>
      </c>
      <c r="J14" s="72">
        <v>831793.49299982749</v>
      </c>
      <c r="K14" s="72">
        <v>62035.149999999827</v>
      </c>
      <c r="L14" s="72">
        <v>25686.886055730145</v>
      </c>
      <c r="M14" s="72">
        <v>5069.62</v>
      </c>
      <c r="N14" s="72">
        <v>-643.98000000000047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350</v>
      </c>
      <c r="Z14" s="72">
        <v>105</v>
      </c>
      <c r="AA14" s="72">
        <v>127053.79999999976</v>
      </c>
      <c r="AB14" s="72">
        <v>38474.879999999801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3">
        <f t="shared" si="0"/>
        <v>1076514.0629998271</v>
      </c>
      <c r="AN14" s="73">
        <f t="shared" si="1"/>
        <v>945702.27905555745</v>
      </c>
      <c r="AS14" s="89"/>
    </row>
    <row r="15" spans="1:45" ht="24.95" customHeight="1" x14ac:dyDescent="0.2">
      <c r="A15" s="53">
        <v>9</v>
      </c>
      <c r="B15" s="114" t="s">
        <v>84</v>
      </c>
      <c r="C15" s="72">
        <v>0</v>
      </c>
      <c r="D15" s="72">
        <v>0</v>
      </c>
      <c r="E15" s="72">
        <v>1186.6360295000002</v>
      </c>
      <c r="F15" s="72">
        <v>1186.6360295000002</v>
      </c>
      <c r="G15" s="72">
        <v>1494</v>
      </c>
      <c r="H15" s="72">
        <v>1984</v>
      </c>
      <c r="I15" s="72">
        <v>607307.6444596668</v>
      </c>
      <c r="J15" s="72">
        <v>607307.6444596668</v>
      </c>
      <c r="K15" s="72">
        <v>71271.655500099994</v>
      </c>
      <c r="L15" s="72">
        <v>68366.018500100006</v>
      </c>
      <c r="M15" s="72">
        <v>17482.68</v>
      </c>
      <c r="N15" s="72">
        <v>19113.494000000002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10551.106</v>
      </c>
      <c r="Z15" s="72">
        <v>2292.7251999999989</v>
      </c>
      <c r="AA15" s="72">
        <v>246732.86399999994</v>
      </c>
      <c r="AB15" s="72">
        <v>232109.82662095799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6220</v>
      </c>
      <c r="AJ15" s="72">
        <v>6220</v>
      </c>
      <c r="AK15" s="72">
        <v>0</v>
      </c>
      <c r="AL15" s="72">
        <v>0</v>
      </c>
      <c r="AM15" s="73">
        <f t="shared" si="0"/>
        <v>962246.58598926687</v>
      </c>
      <c r="AN15" s="73">
        <f t="shared" si="1"/>
        <v>938580.34481022484</v>
      </c>
      <c r="AS15" s="89"/>
    </row>
    <row r="16" spans="1:45" ht="24.95" customHeight="1" x14ac:dyDescent="0.2">
      <c r="A16" s="53">
        <v>10</v>
      </c>
      <c r="B16" s="114" t="s">
        <v>86</v>
      </c>
      <c r="C16" s="72">
        <v>5000</v>
      </c>
      <c r="D16" s="72">
        <v>5000</v>
      </c>
      <c r="E16" s="72">
        <v>0</v>
      </c>
      <c r="F16" s="72">
        <v>0</v>
      </c>
      <c r="G16" s="72">
        <v>-49.999999999999929</v>
      </c>
      <c r="H16" s="72">
        <v>-49.999999999999929</v>
      </c>
      <c r="I16" s="72">
        <v>1002959.8</v>
      </c>
      <c r="J16" s="72">
        <v>1002959.8</v>
      </c>
      <c r="K16" s="72">
        <v>239711.84999999995</v>
      </c>
      <c r="L16" s="72">
        <v>239711.84999999995</v>
      </c>
      <c r="M16" s="72">
        <v>-19334.030000000002</v>
      </c>
      <c r="N16" s="72">
        <v>-2004.7750000000015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408.48999999999978</v>
      </c>
      <c r="Z16" s="72">
        <v>408.48999999999978</v>
      </c>
      <c r="AA16" s="72">
        <v>-145621.42000000007</v>
      </c>
      <c r="AB16" s="72">
        <v>-72505.259999999922</v>
      </c>
      <c r="AC16" s="72">
        <v>0</v>
      </c>
      <c r="AD16" s="72">
        <v>0</v>
      </c>
      <c r="AE16" s="72">
        <v>-149515.24</v>
      </c>
      <c r="AF16" s="72">
        <v>-228579.3</v>
      </c>
      <c r="AG16" s="72">
        <v>0</v>
      </c>
      <c r="AH16" s="72">
        <v>0</v>
      </c>
      <c r="AI16" s="72">
        <v>-11614.41</v>
      </c>
      <c r="AJ16" s="72">
        <v>-2459.2065000000002</v>
      </c>
      <c r="AK16" s="72">
        <v>0</v>
      </c>
      <c r="AL16" s="72">
        <v>0</v>
      </c>
      <c r="AM16" s="73">
        <f t="shared" si="0"/>
        <v>921945.03999999969</v>
      </c>
      <c r="AN16" s="73">
        <f t="shared" si="1"/>
        <v>942481.59849999996</v>
      </c>
      <c r="AS16" s="89"/>
    </row>
    <row r="17" spans="1:45" ht="24.95" customHeight="1" x14ac:dyDescent="0.2">
      <c r="A17" s="53">
        <v>11</v>
      </c>
      <c r="B17" s="114" t="s">
        <v>81</v>
      </c>
      <c r="C17" s="72">
        <v>6000</v>
      </c>
      <c r="D17" s="72">
        <v>6000</v>
      </c>
      <c r="E17" s="72">
        <v>19127.45407</v>
      </c>
      <c r="F17" s="72">
        <v>19127.45407</v>
      </c>
      <c r="G17" s="72">
        <v>6000</v>
      </c>
      <c r="H17" s="72">
        <v>6000</v>
      </c>
      <c r="I17" s="72">
        <v>769328.84240001603</v>
      </c>
      <c r="J17" s="72">
        <v>769328.84240001603</v>
      </c>
      <c r="K17" s="72">
        <v>-28981.338113169499</v>
      </c>
      <c r="L17" s="72">
        <v>-29176.988802169501</v>
      </c>
      <c r="M17" s="72">
        <v>4602.4265249999899</v>
      </c>
      <c r="N17" s="72">
        <v>5599.6644808560468</v>
      </c>
      <c r="O17" s="72">
        <v>0</v>
      </c>
      <c r="P17" s="72">
        <v>0</v>
      </c>
      <c r="Q17" s="72">
        <v>-27290.407569001662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67820.590433000005</v>
      </c>
      <c r="Z17" s="72">
        <v>31773.83168756825</v>
      </c>
      <c r="AA17" s="72">
        <v>104459.45735800004</v>
      </c>
      <c r="AB17" s="72">
        <v>47105.744117112226</v>
      </c>
      <c r="AC17" s="72">
        <v>6432.0000000000009</v>
      </c>
      <c r="AD17" s="72">
        <v>6432.0000000000009</v>
      </c>
      <c r="AE17" s="72">
        <v>0</v>
      </c>
      <c r="AF17" s="72">
        <v>0</v>
      </c>
      <c r="AG17" s="72">
        <v>0</v>
      </c>
      <c r="AH17" s="72">
        <v>0</v>
      </c>
      <c r="AI17" s="72">
        <v>-53157.650000000023</v>
      </c>
      <c r="AJ17" s="72">
        <v>-1771.2916666667443</v>
      </c>
      <c r="AK17" s="72">
        <v>0</v>
      </c>
      <c r="AL17" s="72">
        <v>0</v>
      </c>
      <c r="AM17" s="73">
        <f t="shared" si="0"/>
        <v>874341.37510384491</v>
      </c>
      <c r="AN17" s="73">
        <f t="shared" si="1"/>
        <v>860419.25628671632</v>
      </c>
      <c r="AS17" s="89"/>
    </row>
    <row r="18" spans="1:45" ht="24.95" customHeight="1" x14ac:dyDescent="0.2">
      <c r="A18" s="53">
        <v>12</v>
      </c>
      <c r="B18" s="114" t="s">
        <v>87</v>
      </c>
      <c r="C18" s="72">
        <v>-5100</v>
      </c>
      <c r="D18" s="72">
        <v>-5100</v>
      </c>
      <c r="E18" s="72">
        <v>0</v>
      </c>
      <c r="F18" s="72">
        <v>0</v>
      </c>
      <c r="G18" s="72">
        <v>0</v>
      </c>
      <c r="H18" s="72">
        <v>0</v>
      </c>
      <c r="I18" s="72">
        <v>348584.62</v>
      </c>
      <c r="J18" s="72">
        <v>348584.62</v>
      </c>
      <c r="K18" s="72">
        <v>167672.12999999995</v>
      </c>
      <c r="L18" s="72">
        <v>155601.12999999995</v>
      </c>
      <c r="M18" s="72">
        <v>38519.360000000001</v>
      </c>
      <c r="N18" s="72">
        <v>37317.360000000001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15000</v>
      </c>
      <c r="Z18" s="72">
        <v>2141</v>
      </c>
      <c r="AA18" s="72">
        <v>-10738.66</v>
      </c>
      <c r="AB18" s="72">
        <v>-4660.2299999999996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22102.87</v>
      </c>
      <c r="AJ18" s="72">
        <v>22102.87</v>
      </c>
      <c r="AK18" s="72">
        <v>0</v>
      </c>
      <c r="AL18" s="72">
        <v>0</v>
      </c>
      <c r="AM18" s="73">
        <f t="shared" si="0"/>
        <v>576040.31999999995</v>
      </c>
      <c r="AN18" s="73">
        <f t="shared" si="1"/>
        <v>555986.75</v>
      </c>
      <c r="AS18" s="89"/>
    </row>
    <row r="19" spans="1:45" ht="24.95" customHeight="1" x14ac:dyDescent="0.2">
      <c r="A19" s="53">
        <v>13</v>
      </c>
      <c r="B19" s="114" t="s">
        <v>89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10448.280000000001</v>
      </c>
      <c r="AF19" s="72">
        <v>10448.280000000001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3">
        <f t="shared" si="0"/>
        <v>10448.280000000001</v>
      </c>
      <c r="AN19" s="73">
        <f t="shared" si="1"/>
        <v>10448.280000000001</v>
      </c>
      <c r="AS19" s="89"/>
    </row>
    <row r="20" spans="1:45" ht="24.95" customHeight="1" x14ac:dyDescent="0.2">
      <c r="A20" s="53">
        <v>14</v>
      </c>
      <c r="B20" s="115" t="s">
        <v>83</v>
      </c>
      <c r="C20" s="72">
        <v>17006.68</v>
      </c>
      <c r="D20" s="72">
        <v>17006.68</v>
      </c>
      <c r="E20" s="72">
        <v>0</v>
      </c>
      <c r="F20" s="72">
        <v>0</v>
      </c>
      <c r="G20" s="72">
        <v>0</v>
      </c>
      <c r="H20" s="72">
        <v>0</v>
      </c>
      <c r="I20" s="72">
        <v>-54805.149999999943</v>
      </c>
      <c r="J20" s="72">
        <v>-54805.149999999943</v>
      </c>
      <c r="K20" s="72">
        <v>42788.85</v>
      </c>
      <c r="L20" s="72">
        <v>42788.85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3">
        <f t="shared" si="0"/>
        <v>4990.3800000000556</v>
      </c>
      <c r="AN20" s="73">
        <f t="shared" si="1"/>
        <v>4990.3800000000556</v>
      </c>
      <c r="AS20" s="89"/>
    </row>
    <row r="21" spans="1:45" ht="15" x14ac:dyDescent="0.2">
      <c r="A21" s="26"/>
      <c r="B21" s="12" t="s">
        <v>1</v>
      </c>
      <c r="C21" s="74">
        <f t="shared" ref="C21:AN21" si="2">SUM(C7:C20)</f>
        <v>1845538.4358510002</v>
      </c>
      <c r="D21" s="74">
        <f t="shared" si="2"/>
        <v>1526231.6228334003</v>
      </c>
      <c r="E21" s="74">
        <f t="shared" si="2"/>
        <v>99149.239935915539</v>
      </c>
      <c r="F21" s="74">
        <f t="shared" si="2"/>
        <v>99149.239935915539</v>
      </c>
      <c r="G21" s="74">
        <f t="shared" si="2"/>
        <v>61062.15</v>
      </c>
      <c r="H21" s="74">
        <f t="shared" si="2"/>
        <v>61626.15</v>
      </c>
      <c r="I21" s="74">
        <f t="shared" si="2"/>
        <v>33794528.396708138</v>
      </c>
      <c r="J21" s="74">
        <f t="shared" si="2"/>
        <v>33794528.396708138</v>
      </c>
      <c r="K21" s="74">
        <f t="shared" si="2"/>
        <v>7207552.5103869317</v>
      </c>
      <c r="L21" s="74">
        <f t="shared" si="2"/>
        <v>6927658.5787536632</v>
      </c>
      <c r="M21" s="74">
        <f t="shared" si="2"/>
        <v>748021.03100000019</v>
      </c>
      <c r="N21" s="74">
        <f t="shared" si="2"/>
        <v>740426.3879758562</v>
      </c>
      <c r="O21" s="74">
        <f t="shared" si="2"/>
        <v>0</v>
      </c>
      <c r="P21" s="74">
        <f t="shared" si="2"/>
        <v>0</v>
      </c>
      <c r="Q21" s="74">
        <f t="shared" si="2"/>
        <v>-27290.407569001662</v>
      </c>
      <c r="R21" s="74">
        <f t="shared" si="2"/>
        <v>0</v>
      </c>
      <c r="S21" s="74">
        <f t="shared" si="2"/>
        <v>0</v>
      </c>
      <c r="T21" s="74">
        <f t="shared" si="2"/>
        <v>0</v>
      </c>
      <c r="U21" s="74">
        <f t="shared" si="2"/>
        <v>0</v>
      </c>
      <c r="V21" s="74">
        <f t="shared" si="2"/>
        <v>0</v>
      </c>
      <c r="W21" s="74">
        <f t="shared" si="2"/>
        <v>0</v>
      </c>
      <c r="X21" s="74">
        <f t="shared" si="2"/>
        <v>0</v>
      </c>
      <c r="Y21" s="74">
        <f t="shared" si="2"/>
        <v>566224.687837</v>
      </c>
      <c r="Z21" s="74">
        <f t="shared" si="2"/>
        <v>140617.19561466828</v>
      </c>
      <c r="AA21" s="74">
        <f t="shared" si="2"/>
        <v>1107462.0307640864</v>
      </c>
      <c r="AB21" s="74">
        <f t="shared" si="2"/>
        <v>1256225.9577724063</v>
      </c>
      <c r="AC21" s="74">
        <f t="shared" si="2"/>
        <v>15710</v>
      </c>
      <c r="AD21" s="74">
        <f t="shared" si="2"/>
        <v>15710</v>
      </c>
      <c r="AE21" s="74">
        <f t="shared" si="2"/>
        <v>633503.75737000059</v>
      </c>
      <c r="AF21" s="74">
        <f t="shared" si="2"/>
        <v>-159599.89793999941</v>
      </c>
      <c r="AG21" s="74">
        <f t="shared" si="2"/>
        <v>0</v>
      </c>
      <c r="AH21" s="74">
        <f t="shared" si="2"/>
        <v>0</v>
      </c>
      <c r="AI21" s="74">
        <f t="shared" si="2"/>
        <v>2729147.0640687998</v>
      </c>
      <c r="AJ21" s="74">
        <f t="shared" si="2"/>
        <v>261893.86319952493</v>
      </c>
      <c r="AK21" s="74">
        <f t="shared" si="2"/>
        <v>0</v>
      </c>
      <c r="AL21" s="74">
        <f t="shared" si="2"/>
        <v>0</v>
      </c>
      <c r="AM21" s="74">
        <f t="shared" si="2"/>
        <v>48780608.896352872</v>
      </c>
      <c r="AN21" s="74">
        <f t="shared" si="2"/>
        <v>44664467.494853579</v>
      </c>
    </row>
    <row r="22" spans="1:45" ht="15" x14ac:dyDescent="0.2">
      <c r="A22" s="84"/>
      <c r="B22" s="85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</row>
    <row r="23" spans="1:45" x14ac:dyDescent="0.2">
      <c r="AN23" s="89"/>
    </row>
    <row r="24" spans="1:45" ht="15" x14ac:dyDescent="0.2">
      <c r="A24" s="35"/>
      <c r="B24" s="17" t="s">
        <v>15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1"/>
      <c r="P24" s="1"/>
      <c r="Q24" s="1"/>
      <c r="R24" s="1"/>
      <c r="S24" s="1"/>
      <c r="T24" s="1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30"/>
      <c r="AN24" s="30"/>
    </row>
    <row r="25" spans="1:45" x14ac:dyDescent="0.2">
      <c r="A25" s="35"/>
      <c r="B25" s="107" t="s">
        <v>69</v>
      </c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36"/>
      <c r="P25" s="36"/>
      <c r="Q25" s="36"/>
      <c r="R25" s="36"/>
      <c r="S25" s="36"/>
      <c r="T25" s="36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4"/>
      <c r="AN25" s="34"/>
    </row>
    <row r="26" spans="1:45" ht="15" x14ac:dyDescent="0.2">
      <c r="A26" s="35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N26" s="30"/>
    </row>
    <row r="27" spans="1:45" x14ac:dyDescent="0.2">
      <c r="B27" s="17" t="s">
        <v>54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AM27" s="34"/>
      <c r="AN27" s="34"/>
    </row>
    <row r="28" spans="1:45" x14ac:dyDescent="0.2">
      <c r="B28" s="17" t="s">
        <v>55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AM28" s="34"/>
      <c r="AN28" s="34"/>
    </row>
    <row r="30" spans="1:45" x14ac:dyDescent="0.2">
      <c r="AM30" s="34"/>
      <c r="AN30" s="34"/>
    </row>
    <row r="31" spans="1:45" x14ac:dyDescent="0.2">
      <c r="AM31" s="34"/>
      <c r="AN31" s="34"/>
    </row>
  </sheetData>
  <sortState ref="B7:AN20">
    <sortCondition descending="1" ref="AM7:AM20"/>
  </sortState>
  <mergeCells count="24">
    <mergeCell ref="A1:K1"/>
    <mergeCell ref="A2:K2"/>
    <mergeCell ref="A5:A6"/>
    <mergeCell ref="B5:B6"/>
    <mergeCell ref="C5:D5"/>
    <mergeCell ref="K5:L5"/>
    <mergeCell ref="AK5:AL5"/>
    <mergeCell ref="AM5:AN5"/>
    <mergeCell ref="AI5:AJ5"/>
    <mergeCell ref="O5:P5"/>
    <mergeCell ref="Q5:R5"/>
    <mergeCell ref="S5:T5"/>
    <mergeCell ref="U5:V5"/>
    <mergeCell ref="W5:X5"/>
    <mergeCell ref="AG5:AH5"/>
    <mergeCell ref="Y5:Z5"/>
    <mergeCell ref="AA5:AB5"/>
    <mergeCell ref="AC5:AD5"/>
    <mergeCell ref="AE5:AF5"/>
    <mergeCell ref="M5:N5"/>
    <mergeCell ref="E5:F5"/>
    <mergeCell ref="G5:H5"/>
    <mergeCell ref="I5:J5"/>
    <mergeCell ref="B25:N26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39997558519241921"/>
  </sheetPr>
  <dimension ref="A2:G34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J13" sqref="J13"/>
    </sheetView>
  </sheetViews>
  <sheetFormatPr defaultRowHeight="12.75" x14ac:dyDescent="0.2"/>
  <cols>
    <col min="1" max="1" width="4.42578125" customWidth="1"/>
    <col min="2" max="2" width="56.28515625" customWidth="1"/>
    <col min="3" max="3" width="13" customWidth="1"/>
    <col min="4" max="4" width="10.5703125" customWidth="1"/>
    <col min="7" max="7" width="12" bestFit="1" customWidth="1"/>
  </cols>
  <sheetData>
    <row r="2" spans="1:5" ht="12.75" customHeight="1" x14ac:dyDescent="0.2">
      <c r="A2" s="109" t="s">
        <v>70</v>
      </c>
      <c r="B2" s="109"/>
      <c r="C2" s="109"/>
      <c r="D2" s="109"/>
    </row>
    <row r="3" spans="1:5" ht="12.75" customHeight="1" x14ac:dyDescent="0.2">
      <c r="A3" s="109"/>
      <c r="B3" s="109"/>
      <c r="C3" s="109"/>
      <c r="D3" s="109"/>
      <c r="E3" s="4"/>
    </row>
    <row r="4" spans="1:5" x14ac:dyDescent="0.2">
      <c r="A4" s="109"/>
      <c r="B4" s="109"/>
      <c r="C4" s="109"/>
      <c r="D4" s="109"/>
      <c r="E4" s="4"/>
    </row>
    <row r="6" spans="1:5" ht="43.5" customHeight="1" x14ac:dyDescent="0.2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 x14ac:dyDescent="0.2">
      <c r="A7" s="13">
        <v>1</v>
      </c>
      <c r="B7" s="7" t="s">
        <v>3</v>
      </c>
      <c r="C7" s="75">
        <f>HLOOKUP(B7,'სტატის მოზიდ პრემიები(დაზღვევა)'!$4:$20,17,FALSE)</f>
        <v>8870070.3562182896</v>
      </c>
      <c r="D7" s="58">
        <f>C7/$C$25</f>
        <v>6.7886462989034432E-2</v>
      </c>
    </row>
    <row r="8" spans="1:5" ht="27" customHeight="1" x14ac:dyDescent="0.2">
      <c r="A8" s="13">
        <v>2</v>
      </c>
      <c r="B8" s="7" t="s">
        <v>27</v>
      </c>
      <c r="C8" s="75">
        <f>HLOOKUP(B8,'სტატის მოზიდ პრემიები(დაზღვევა)'!$4:$20,17,FALSE)</f>
        <v>2669177.7856534263</v>
      </c>
      <c r="D8" s="58">
        <f t="shared" ref="D8:D21" si="0">C8/$C$25</f>
        <v>2.0428365467234959E-2</v>
      </c>
    </row>
    <row r="9" spans="1:5" ht="27" customHeight="1" x14ac:dyDescent="0.2">
      <c r="A9" s="13">
        <v>3</v>
      </c>
      <c r="B9" s="7" t="s">
        <v>34</v>
      </c>
      <c r="C9" s="75">
        <f>HLOOKUP(B9,'სტატის მოზიდ პრემიები(დაზღვევა)'!$4:$20,17,FALSE)</f>
        <v>1132981.7419521301</v>
      </c>
      <c r="D9" s="58">
        <f t="shared" si="0"/>
        <v>8.6711965072932065E-3</v>
      </c>
    </row>
    <row r="10" spans="1:5" ht="27" customHeight="1" x14ac:dyDescent="0.2">
      <c r="A10" s="13">
        <v>4</v>
      </c>
      <c r="B10" s="7" t="s">
        <v>6</v>
      </c>
      <c r="C10" s="75">
        <f>HLOOKUP(B10,'სტატის მოზიდ პრემიები(დაზღვევა)'!$4:$20,17,FALSE)</f>
        <v>77698139.007063016</v>
      </c>
      <c r="D10" s="58">
        <f t="shared" si="0"/>
        <v>0.59465727172300098</v>
      </c>
    </row>
    <row r="11" spans="1:5" ht="38.25" customHeight="1" x14ac:dyDescent="0.2">
      <c r="A11" s="13">
        <v>5</v>
      </c>
      <c r="B11" s="7" t="s">
        <v>35</v>
      </c>
      <c r="C11" s="75">
        <f>HLOOKUP(B11,'სტატის მოზიდ პრემიები(დაზღვევა)'!$4:$20,17,FALSE)</f>
        <v>19592296.724719476</v>
      </c>
      <c r="D11" s="58">
        <f t="shared" si="0"/>
        <v>0.14994827245540701</v>
      </c>
    </row>
    <row r="12" spans="1:5" ht="27" customHeight="1" x14ac:dyDescent="0.2">
      <c r="A12" s="13">
        <v>6</v>
      </c>
      <c r="B12" s="7" t="s">
        <v>7</v>
      </c>
      <c r="C12" s="75">
        <f>HLOOKUP(B12,'სტატის მოზიდ პრემიები(დაზღვევა)'!$4:$20,17,FALSE)</f>
        <v>2314360.5113542839</v>
      </c>
      <c r="D12" s="58">
        <f t="shared" si="0"/>
        <v>1.7712796278689276E-2</v>
      </c>
    </row>
    <row r="13" spans="1:5" ht="27" customHeight="1" x14ac:dyDescent="0.2">
      <c r="A13" s="13">
        <v>7</v>
      </c>
      <c r="B13" s="7" t="s">
        <v>8</v>
      </c>
      <c r="C13" s="75">
        <f>HLOOKUP(B13,'სტატის მოზიდ პრემიები(დაზღვევა)'!$4:$20,17,FALSE)</f>
        <v>0</v>
      </c>
      <c r="D13" s="58">
        <f t="shared" si="0"/>
        <v>0</v>
      </c>
    </row>
    <row r="14" spans="1:5" ht="27" customHeight="1" x14ac:dyDescent="0.2">
      <c r="A14" s="13">
        <v>8</v>
      </c>
      <c r="B14" s="7" t="s">
        <v>28</v>
      </c>
      <c r="C14" s="75">
        <f>HLOOKUP(B14,'სტატის მოზიდ პრემიები(დაზღვევა)'!$4:$20,17,FALSE)</f>
        <v>102330.24429799999</v>
      </c>
      <c r="D14" s="58">
        <f t="shared" si="0"/>
        <v>7.8317736649349172E-4</v>
      </c>
    </row>
    <row r="15" spans="1:5" ht="27" customHeight="1" x14ac:dyDescent="0.2">
      <c r="A15" s="13">
        <v>9</v>
      </c>
      <c r="B15" s="7" t="s">
        <v>38</v>
      </c>
      <c r="C15" s="75">
        <f>HLOOKUP(B15,'სტატის მოზიდ პრემიები(დაზღვევა)'!$4:$20,17,FALSE)</f>
        <v>56273.192037000001</v>
      </c>
      <c r="D15" s="58">
        <f t="shared" si="0"/>
        <v>4.3068293881305198E-4</v>
      </c>
    </row>
    <row r="16" spans="1:5" ht="27" customHeight="1" x14ac:dyDescent="0.2">
      <c r="A16" s="13">
        <v>10</v>
      </c>
      <c r="B16" s="7" t="s">
        <v>29</v>
      </c>
      <c r="C16" s="75">
        <f>HLOOKUP(B16,'სტატის მოზიდ პრემიები(დაზღვევა)'!$4:$20,17,FALSE)</f>
        <v>312192.73414199997</v>
      </c>
      <c r="D16" s="58">
        <f t="shared" si="0"/>
        <v>2.3893452521398218E-3</v>
      </c>
    </row>
    <row r="17" spans="1:7" ht="27" customHeight="1" x14ac:dyDescent="0.2">
      <c r="A17" s="13">
        <v>11</v>
      </c>
      <c r="B17" s="7" t="s">
        <v>30</v>
      </c>
      <c r="C17" s="75">
        <f>HLOOKUP(B17,'სტატის მოზიდ პრემიები(დაზღვევა)'!$4:$20,17,FALSE)</f>
        <v>0</v>
      </c>
      <c r="D17" s="58">
        <f t="shared" si="0"/>
        <v>0</v>
      </c>
    </row>
    <row r="18" spans="1:7" ht="27" customHeight="1" x14ac:dyDescent="0.2">
      <c r="A18" s="13">
        <v>12</v>
      </c>
      <c r="B18" s="7" t="s">
        <v>9</v>
      </c>
      <c r="C18" s="75">
        <f>HLOOKUP(B18,'სტატის მოზიდ პრემიები(დაზღვევა)'!$4:$20,17,FALSE)</f>
        <v>1219733.4093689965</v>
      </c>
      <c r="D18" s="58">
        <f t="shared" si="0"/>
        <v>9.3351443253850332E-3</v>
      </c>
    </row>
    <row r="19" spans="1:7" ht="27" customHeight="1" x14ac:dyDescent="0.2">
      <c r="A19" s="13">
        <v>13</v>
      </c>
      <c r="B19" s="7" t="s">
        <v>33</v>
      </c>
      <c r="C19" s="75">
        <f>HLOOKUP(B19,'სტატის მოზიდ პრემიები(დაზღვევა)'!$4:$20,17,FALSE)</f>
        <v>10239540.304981181</v>
      </c>
      <c r="D19" s="58">
        <f t="shared" si="0"/>
        <v>7.8367605444247562E-2</v>
      </c>
    </row>
    <row r="20" spans="1:7" ht="27" customHeight="1" x14ac:dyDescent="0.2">
      <c r="A20" s="13">
        <v>14</v>
      </c>
      <c r="B20" s="7" t="s">
        <v>10</v>
      </c>
      <c r="C20" s="75">
        <f>HLOOKUP(B20,'სტატის მოზიდ პრემიები(დაზღვევა)'!$4:$20,17,FALSE)</f>
        <v>816833.83917945577</v>
      </c>
      <c r="D20" s="58">
        <f t="shared" si="0"/>
        <v>6.251580648711866E-3</v>
      </c>
    </row>
    <row r="21" spans="1:7" ht="27" customHeight="1" x14ac:dyDescent="0.2">
      <c r="A21" s="13">
        <v>15</v>
      </c>
      <c r="B21" s="7" t="s">
        <v>11</v>
      </c>
      <c r="C21" s="75">
        <f>HLOOKUP(B21,'სტატის მოზიდ პრემიები(დაზღვევა)'!$4:$20,17,FALSE)</f>
        <v>1606372.6772539166</v>
      </c>
      <c r="D21" s="58">
        <f t="shared" si="0"/>
        <v>1.2294260915816174E-2</v>
      </c>
    </row>
    <row r="22" spans="1:7" ht="27" customHeight="1" x14ac:dyDescent="0.2">
      <c r="A22" s="13">
        <v>16</v>
      </c>
      <c r="B22" s="7" t="s">
        <v>12</v>
      </c>
      <c r="C22" s="75">
        <f>HLOOKUP(B22,'სტატის მოზიდ პრემიები(დაზღვევა)'!$4:$20,17,FALSE)</f>
        <v>4493</v>
      </c>
      <c r="D22" s="58">
        <f>C22/$C$25</f>
        <v>3.4386861204083259E-5</v>
      </c>
    </row>
    <row r="23" spans="1:7" ht="27" customHeight="1" x14ac:dyDescent="0.2">
      <c r="A23" s="13">
        <v>17</v>
      </c>
      <c r="B23" s="7" t="s">
        <v>32</v>
      </c>
      <c r="C23" s="75">
        <f>HLOOKUP(B23,'სტატის მოზიდ პრემიები(დაზღვევა)'!$4:$20,17,FALSE)</f>
        <v>4025574.2372658695</v>
      </c>
      <c r="D23" s="58">
        <f>C23/$C$25</f>
        <v>3.0809450826529E-2</v>
      </c>
    </row>
    <row r="24" spans="1:7" ht="27" customHeight="1" x14ac:dyDescent="0.2">
      <c r="A24" s="13">
        <v>18</v>
      </c>
      <c r="B24" s="7" t="s">
        <v>13</v>
      </c>
      <c r="C24" s="75">
        <f>HLOOKUP(B24,'სტატის მოზიდ პრემიები(დაზღვევა)'!$4:$20,17,FALSE)</f>
        <v>0</v>
      </c>
      <c r="D24" s="58">
        <f>C24/$C$25</f>
        <v>0</v>
      </c>
    </row>
    <row r="25" spans="1:7" ht="27" customHeight="1" x14ac:dyDescent="0.2">
      <c r="A25" s="8"/>
      <c r="B25" s="9" t="s">
        <v>14</v>
      </c>
      <c r="C25" s="59">
        <f>SUM(C7:C24)</f>
        <v>130660369.76548705</v>
      </c>
      <c r="D25" s="60">
        <f>SUM(D7:D24)</f>
        <v>1</v>
      </c>
      <c r="G25" s="3"/>
    </row>
    <row r="27" spans="1:7" x14ac:dyDescent="0.2">
      <c r="C27" s="3"/>
    </row>
    <row r="28" spans="1:7" x14ac:dyDescent="0.2">
      <c r="C28" s="3"/>
    </row>
    <row r="34" spans="3:3" x14ac:dyDescent="0.2">
      <c r="C34" s="10"/>
    </row>
  </sheetData>
  <mergeCells count="1">
    <mergeCell ref="A2:D4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30"/>
  </sheetPr>
  <dimension ref="A1:AN30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6" sqref="B6"/>
    </sheetView>
  </sheetViews>
  <sheetFormatPr defaultRowHeight="12.75" x14ac:dyDescent="0.2"/>
  <cols>
    <col min="1" max="1" width="4.42578125" customWidth="1"/>
    <col min="2" max="2" width="49.28515625" customWidth="1"/>
    <col min="3" max="6" width="11.5703125" customWidth="1"/>
    <col min="7" max="7" width="12.28515625" customWidth="1"/>
    <col min="8" max="38" width="11.5703125" customWidth="1"/>
    <col min="39" max="39" width="13.140625" customWidth="1"/>
    <col min="40" max="40" width="11.5703125" customWidth="1"/>
  </cols>
  <sheetData>
    <row r="1" spans="1:40" s="18" customFormat="1" ht="27.75" customHeight="1" x14ac:dyDescent="0.2">
      <c r="A1" s="16" t="s">
        <v>71</v>
      </c>
      <c r="B1" s="16"/>
      <c r="C1" s="16"/>
      <c r="D1" s="16"/>
      <c r="E1" s="16"/>
      <c r="F1" s="16"/>
      <c r="G1" s="16"/>
      <c r="H1" s="16"/>
      <c r="I1" s="16"/>
      <c r="J1" s="16"/>
      <c r="K1" s="17"/>
      <c r="L1" s="17"/>
      <c r="M1" s="17"/>
      <c r="N1" s="17"/>
      <c r="O1" s="17"/>
    </row>
    <row r="2" spans="1:40" s="44" customFormat="1" ht="17.25" customHeight="1" x14ac:dyDescent="0.2">
      <c r="A2" s="21" t="s">
        <v>39</v>
      </c>
      <c r="C2" s="45"/>
      <c r="E2" s="45"/>
      <c r="G2" s="45"/>
      <c r="I2" s="45"/>
      <c r="K2" s="45"/>
      <c r="M2" s="45"/>
      <c r="O2" s="45"/>
      <c r="Q2" s="45"/>
      <c r="S2" s="45"/>
      <c r="U2" s="45"/>
      <c r="W2" s="45"/>
      <c r="Y2" s="45"/>
      <c r="AA2" s="45"/>
      <c r="AC2" s="45"/>
      <c r="AE2" s="45"/>
      <c r="AG2" s="45"/>
      <c r="AI2" s="45"/>
      <c r="AK2" s="45"/>
    </row>
    <row r="3" spans="1:40" s="44" customFormat="1" ht="21.75" customHeight="1" x14ac:dyDescent="0.2">
      <c r="A3" s="64"/>
      <c r="C3" s="45"/>
      <c r="E3" s="45"/>
      <c r="G3" s="45"/>
      <c r="I3" s="45"/>
      <c r="K3" s="45"/>
      <c r="M3" s="45"/>
      <c r="O3" s="45"/>
      <c r="Q3" s="45"/>
      <c r="S3" s="45"/>
      <c r="U3" s="45"/>
      <c r="W3" s="45"/>
      <c r="Y3" s="45"/>
      <c r="AA3" s="45"/>
      <c r="AC3" s="45"/>
      <c r="AE3" s="45"/>
      <c r="AG3" s="45"/>
      <c r="AI3" s="45"/>
      <c r="AK3" s="45"/>
    </row>
    <row r="4" spans="1:40" ht="96" customHeight="1" x14ac:dyDescent="0.2">
      <c r="A4" s="98" t="s">
        <v>0</v>
      </c>
      <c r="B4" s="98" t="s">
        <v>2</v>
      </c>
      <c r="C4" s="95" t="s">
        <v>3</v>
      </c>
      <c r="D4" s="97"/>
      <c r="E4" s="95" t="s">
        <v>27</v>
      </c>
      <c r="F4" s="97"/>
      <c r="G4" s="95" t="s">
        <v>34</v>
      </c>
      <c r="H4" s="97"/>
      <c r="I4" s="95" t="s">
        <v>6</v>
      </c>
      <c r="J4" s="97"/>
      <c r="K4" s="95" t="s">
        <v>35</v>
      </c>
      <c r="L4" s="97"/>
      <c r="M4" s="95" t="s">
        <v>7</v>
      </c>
      <c r="N4" s="97"/>
      <c r="O4" s="95" t="s">
        <v>8</v>
      </c>
      <c r="P4" s="97"/>
      <c r="Q4" s="95" t="s">
        <v>28</v>
      </c>
      <c r="R4" s="97"/>
      <c r="S4" s="95" t="s">
        <v>38</v>
      </c>
      <c r="T4" s="97"/>
      <c r="U4" s="95" t="s">
        <v>29</v>
      </c>
      <c r="V4" s="97"/>
      <c r="W4" s="95" t="s">
        <v>30</v>
      </c>
      <c r="X4" s="97"/>
      <c r="Y4" s="95" t="s">
        <v>9</v>
      </c>
      <c r="Z4" s="97"/>
      <c r="AA4" s="95" t="s">
        <v>33</v>
      </c>
      <c r="AB4" s="97"/>
      <c r="AC4" s="95" t="s">
        <v>10</v>
      </c>
      <c r="AD4" s="97"/>
      <c r="AE4" s="95" t="s">
        <v>11</v>
      </c>
      <c r="AF4" s="97"/>
      <c r="AG4" s="95" t="s">
        <v>12</v>
      </c>
      <c r="AH4" s="97"/>
      <c r="AI4" s="95" t="s">
        <v>32</v>
      </c>
      <c r="AJ4" s="97"/>
      <c r="AK4" s="95" t="s">
        <v>13</v>
      </c>
      <c r="AL4" s="97"/>
      <c r="AM4" s="104" t="s">
        <v>14</v>
      </c>
      <c r="AN4" s="105"/>
    </row>
    <row r="5" spans="1:40" ht="31.5" customHeight="1" x14ac:dyDescent="0.2">
      <c r="A5" s="100"/>
      <c r="B5" s="100"/>
      <c r="C5" s="46" t="s">
        <v>4</v>
      </c>
      <c r="D5" s="46" t="s">
        <v>5</v>
      </c>
      <c r="E5" s="46" t="s">
        <v>4</v>
      </c>
      <c r="F5" s="46" t="s">
        <v>5</v>
      </c>
      <c r="G5" s="46" t="s">
        <v>4</v>
      </c>
      <c r="H5" s="46" t="s">
        <v>5</v>
      </c>
      <c r="I5" s="46" t="s">
        <v>4</v>
      </c>
      <c r="J5" s="46" t="s">
        <v>5</v>
      </c>
      <c r="K5" s="46" t="s">
        <v>4</v>
      </c>
      <c r="L5" s="46" t="s">
        <v>5</v>
      </c>
      <c r="M5" s="46" t="s">
        <v>4</v>
      </c>
      <c r="N5" s="46" t="s">
        <v>5</v>
      </c>
      <c r="O5" s="46" t="s">
        <v>4</v>
      </c>
      <c r="P5" s="46" t="s">
        <v>5</v>
      </c>
      <c r="Q5" s="46" t="s">
        <v>4</v>
      </c>
      <c r="R5" s="46" t="s">
        <v>5</v>
      </c>
      <c r="S5" s="46" t="s">
        <v>4</v>
      </c>
      <c r="T5" s="46" t="s">
        <v>5</v>
      </c>
      <c r="U5" s="46" t="s">
        <v>4</v>
      </c>
      <c r="V5" s="46" t="s">
        <v>5</v>
      </c>
      <c r="W5" s="46" t="s">
        <v>4</v>
      </c>
      <c r="X5" s="46" t="s">
        <v>5</v>
      </c>
      <c r="Y5" s="46" t="s">
        <v>4</v>
      </c>
      <c r="Z5" s="46" t="s">
        <v>5</v>
      </c>
      <c r="AA5" s="46" t="s">
        <v>4</v>
      </c>
      <c r="AB5" s="46" t="s">
        <v>5</v>
      </c>
      <c r="AC5" s="46" t="s">
        <v>4</v>
      </c>
      <c r="AD5" s="46" t="s">
        <v>5</v>
      </c>
      <c r="AE5" s="46" t="s">
        <v>4</v>
      </c>
      <c r="AF5" s="46" t="s">
        <v>5</v>
      </c>
      <c r="AG5" s="46" t="s">
        <v>4</v>
      </c>
      <c r="AH5" s="46" t="s">
        <v>5</v>
      </c>
      <c r="AI5" s="46" t="s">
        <v>4</v>
      </c>
      <c r="AJ5" s="46" t="s">
        <v>5</v>
      </c>
      <c r="AK5" s="46" t="s">
        <v>4</v>
      </c>
      <c r="AL5" s="46" t="s">
        <v>5</v>
      </c>
      <c r="AM5" s="46" t="s">
        <v>4</v>
      </c>
      <c r="AN5" s="46" t="s">
        <v>5</v>
      </c>
    </row>
    <row r="6" spans="1:40" ht="24.95" customHeight="1" x14ac:dyDescent="0.2">
      <c r="A6" s="53">
        <v>1</v>
      </c>
      <c r="B6" s="116" t="s">
        <v>80</v>
      </c>
      <c r="C6" s="76">
        <v>0</v>
      </c>
      <c r="D6" s="76">
        <v>0</v>
      </c>
      <c r="E6" s="76">
        <v>0</v>
      </c>
      <c r="F6" s="76">
        <v>0</v>
      </c>
      <c r="G6" s="76">
        <v>0</v>
      </c>
      <c r="H6" s="76">
        <v>0</v>
      </c>
      <c r="I6" s="76">
        <v>0</v>
      </c>
      <c r="J6" s="76">
        <v>0</v>
      </c>
      <c r="K6" s="76">
        <v>1209.6598839999999</v>
      </c>
      <c r="L6" s="76">
        <v>0</v>
      </c>
      <c r="M6" s="76">
        <v>0</v>
      </c>
      <c r="N6" s="76">
        <v>0</v>
      </c>
      <c r="O6" s="76">
        <v>0</v>
      </c>
      <c r="P6" s="76">
        <v>0</v>
      </c>
      <c r="Q6" s="76">
        <v>0</v>
      </c>
      <c r="R6" s="76">
        <v>0</v>
      </c>
      <c r="S6" s="76">
        <v>0</v>
      </c>
      <c r="T6" s="76">
        <v>0</v>
      </c>
      <c r="U6" s="76">
        <v>0</v>
      </c>
      <c r="V6" s="76">
        <v>0</v>
      </c>
      <c r="W6" s="76">
        <v>0</v>
      </c>
      <c r="X6" s="76">
        <v>0</v>
      </c>
      <c r="Y6" s="76">
        <v>0</v>
      </c>
      <c r="Z6" s="76">
        <v>0</v>
      </c>
      <c r="AA6" s="76">
        <v>21569.4</v>
      </c>
      <c r="AB6" s="76">
        <v>10784.7</v>
      </c>
      <c r="AC6" s="76">
        <v>0</v>
      </c>
      <c r="AD6" s="76">
        <v>0</v>
      </c>
      <c r="AE6" s="76">
        <v>0</v>
      </c>
      <c r="AF6" s="76">
        <v>0</v>
      </c>
      <c r="AG6" s="76">
        <v>0</v>
      </c>
      <c r="AH6" s="76">
        <v>0</v>
      </c>
      <c r="AI6" s="76">
        <v>0</v>
      </c>
      <c r="AJ6" s="76">
        <v>0</v>
      </c>
      <c r="AK6" s="76">
        <v>0</v>
      </c>
      <c r="AL6" s="76">
        <v>0</v>
      </c>
      <c r="AM6" s="73">
        <f t="shared" ref="AM6:AM19" si="0">C6+E6+G6+I6+K6+M6+O6+Q6+S6+U6+W6+Y6+AA6+AC6+AE6+AG6+AI6+AK6</f>
        <v>22779.059884000002</v>
      </c>
      <c r="AN6" s="73">
        <f t="shared" ref="AN6:AN19" si="1">D6+F6+H6+J6+L6+N6+P6+R6+T6+V6+X6+Z6+AB6+AD6+AF6+AH6+AJ6+AL6</f>
        <v>10784.7</v>
      </c>
    </row>
    <row r="7" spans="1:40" ht="24.95" customHeight="1" x14ac:dyDescent="0.2">
      <c r="A7" s="53">
        <v>2</v>
      </c>
      <c r="B7" s="116" t="s">
        <v>47</v>
      </c>
      <c r="C7" s="76">
        <v>0</v>
      </c>
      <c r="D7" s="76">
        <v>0</v>
      </c>
      <c r="E7" s="76">
        <v>0</v>
      </c>
      <c r="F7" s="76">
        <v>0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0</v>
      </c>
      <c r="M7" s="76">
        <v>0</v>
      </c>
      <c r="N7" s="76">
        <v>0</v>
      </c>
      <c r="O7" s="76">
        <v>0</v>
      </c>
      <c r="P7" s="76">
        <v>0</v>
      </c>
      <c r="Q7" s="76">
        <v>0</v>
      </c>
      <c r="R7" s="76">
        <v>0</v>
      </c>
      <c r="S7" s="76">
        <v>0</v>
      </c>
      <c r="T7" s="76">
        <v>0</v>
      </c>
      <c r="U7" s="76">
        <v>0</v>
      </c>
      <c r="V7" s="76">
        <v>0</v>
      </c>
      <c r="W7" s="76">
        <v>0</v>
      </c>
      <c r="X7" s="76">
        <v>0</v>
      </c>
      <c r="Y7" s="76">
        <v>0</v>
      </c>
      <c r="Z7" s="76">
        <v>0</v>
      </c>
      <c r="AA7" s="76">
        <v>0</v>
      </c>
      <c r="AB7" s="76">
        <v>0</v>
      </c>
      <c r="AC7" s="76">
        <v>0</v>
      </c>
      <c r="AD7" s="76">
        <v>0</v>
      </c>
      <c r="AE7" s="76">
        <v>0</v>
      </c>
      <c r="AF7" s="76">
        <v>0</v>
      </c>
      <c r="AG7" s="76">
        <v>0</v>
      </c>
      <c r="AH7" s="76">
        <v>0</v>
      </c>
      <c r="AI7" s="76">
        <v>0</v>
      </c>
      <c r="AJ7" s="76">
        <v>0</v>
      </c>
      <c r="AK7" s="76">
        <v>0</v>
      </c>
      <c r="AL7" s="76">
        <v>0</v>
      </c>
      <c r="AM7" s="73">
        <f t="shared" si="0"/>
        <v>0</v>
      </c>
      <c r="AN7" s="73">
        <f t="shared" si="1"/>
        <v>0</v>
      </c>
    </row>
    <row r="8" spans="1:40" ht="24.95" customHeight="1" x14ac:dyDescent="0.2">
      <c r="A8" s="53">
        <v>3</v>
      </c>
      <c r="B8" s="116" t="s">
        <v>82</v>
      </c>
      <c r="C8" s="76">
        <v>0</v>
      </c>
      <c r="D8" s="76">
        <v>0</v>
      </c>
      <c r="E8" s="76">
        <v>0</v>
      </c>
      <c r="F8" s="76">
        <v>0</v>
      </c>
      <c r="G8" s="76">
        <v>0</v>
      </c>
      <c r="H8" s="76">
        <v>0</v>
      </c>
      <c r="I8" s="76">
        <v>0</v>
      </c>
      <c r="J8" s="76">
        <v>0</v>
      </c>
      <c r="K8" s="76">
        <v>0</v>
      </c>
      <c r="L8" s="76">
        <v>0</v>
      </c>
      <c r="M8" s="76">
        <v>0</v>
      </c>
      <c r="N8" s="76">
        <v>0</v>
      </c>
      <c r="O8" s="76">
        <v>0</v>
      </c>
      <c r="P8" s="76">
        <v>0</v>
      </c>
      <c r="Q8" s="76">
        <v>0</v>
      </c>
      <c r="R8" s="76">
        <v>0</v>
      </c>
      <c r="S8" s="76">
        <v>0</v>
      </c>
      <c r="T8" s="76">
        <v>0</v>
      </c>
      <c r="U8" s="76">
        <v>0</v>
      </c>
      <c r="V8" s="76">
        <v>0</v>
      </c>
      <c r="W8" s="76">
        <v>0</v>
      </c>
      <c r="X8" s="76">
        <v>0</v>
      </c>
      <c r="Y8" s="76">
        <v>0</v>
      </c>
      <c r="Z8" s="76">
        <v>0</v>
      </c>
      <c r="AA8" s="76">
        <v>0</v>
      </c>
      <c r="AB8" s="76">
        <v>0</v>
      </c>
      <c r="AC8" s="76">
        <v>0</v>
      </c>
      <c r="AD8" s="76">
        <v>0</v>
      </c>
      <c r="AE8" s="76">
        <v>0</v>
      </c>
      <c r="AF8" s="76">
        <v>0</v>
      </c>
      <c r="AG8" s="76">
        <v>0</v>
      </c>
      <c r="AH8" s="76">
        <v>0</v>
      </c>
      <c r="AI8" s="76">
        <v>0</v>
      </c>
      <c r="AJ8" s="76">
        <v>0</v>
      </c>
      <c r="AK8" s="76">
        <v>0</v>
      </c>
      <c r="AL8" s="76">
        <v>0</v>
      </c>
      <c r="AM8" s="73">
        <f t="shared" si="0"/>
        <v>0</v>
      </c>
      <c r="AN8" s="73">
        <f t="shared" si="1"/>
        <v>0</v>
      </c>
    </row>
    <row r="9" spans="1:40" ht="24.95" customHeight="1" x14ac:dyDescent="0.2">
      <c r="A9" s="53">
        <v>4</v>
      </c>
      <c r="B9" s="116" t="s">
        <v>81</v>
      </c>
      <c r="C9" s="76">
        <v>0</v>
      </c>
      <c r="D9" s="76">
        <v>0</v>
      </c>
      <c r="E9" s="76">
        <v>0</v>
      </c>
      <c r="F9" s="76">
        <v>0</v>
      </c>
      <c r="G9" s="76">
        <v>0</v>
      </c>
      <c r="H9" s="76">
        <v>0</v>
      </c>
      <c r="I9" s="76">
        <v>0</v>
      </c>
      <c r="J9" s="76">
        <v>0</v>
      </c>
      <c r="K9" s="76">
        <v>0</v>
      </c>
      <c r="L9" s="76">
        <v>0</v>
      </c>
      <c r="M9" s="76">
        <v>0</v>
      </c>
      <c r="N9" s="76">
        <v>0</v>
      </c>
      <c r="O9" s="76">
        <v>0</v>
      </c>
      <c r="P9" s="76">
        <v>0</v>
      </c>
      <c r="Q9" s="76">
        <v>0</v>
      </c>
      <c r="R9" s="76">
        <v>0</v>
      </c>
      <c r="S9" s="76">
        <v>0</v>
      </c>
      <c r="T9" s="76">
        <v>0</v>
      </c>
      <c r="U9" s="76">
        <v>0</v>
      </c>
      <c r="V9" s="76">
        <v>0</v>
      </c>
      <c r="W9" s="76">
        <v>0</v>
      </c>
      <c r="X9" s="76">
        <v>0</v>
      </c>
      <c r="Y9" s="76">
        <v>0</v>
      </c>
      <c r="Z9" s="76">
        <v>0</v>
      </c>
      <c r="AA9" s="76">
        <v>0</v>
      </c>
      <c r="AB9" s="76">
        <v>0</v>
      </c>
      <c r="AC9" s="76">
        <v>0</v>
      </c>
      <c r="AD9" s="76">
        <v>0</v>
      </c>
      <c r="AE9" s="76">
        <v>0</v>
      </c>
      <c r="AF9" s="76">
        <v>0</v>
      </c>
      <c r="AG9" s="76">
        <v>0</v>
      </c>
      <c r="AH9" s="76">
        <v>0</v>
      </c>
      <c r="AI9" s="76">
        <v>0</v>
      </c>
      <c r="AJ9" s="76">
        <v>0</v>
      </c>
      <c r="AK9" s="76">
        <v>0</v>
      </c>
      <c r="AL9" s="76">
        <v>0</v>
      </c>
      <c r="AM9" s="73">
        <f t="shared" si="0"/>
        <v>0</v>
      </c>
      <c r="AN9" s="73">
        <f t="shared" si="1"/>
        <v>0</v>
      </c>
    </row>
    <row r="10" spans="1:40" ht="24.95" customHeight="1" x14ac:dyDescent="0.2">
      <c r="A10" s="53">
        <v>5</v>
      </c>
      <c r="B10" s="116" t="s">
        <v>90</v>
      </c>
      <c r="C10" s="76">
        <v>0</v>
      </c>
      <c r="D10" s="76">
        <v>0</v>
      </c>
      <c r="E10" s="76">
        <v>0</v>
      </c>
      <c r="F10" s="76">
        <v>0</v>
      </c>
      <c r="G10" s="76">
        <v>0</v>
      </c>
      <c r="H10" s="76">
        <v>0</v>
      </c>
      <c r="I10" s="76">
        <v>0</v>
      </c>
      <c r="J10" s="76">
        <v>0</v>
      </c>
      <c r="K10" s="76">
        <v>0</v>
      </c>
      <c r="L10" s="76">
        <v>0</v>
      </c>
      <c r="M10" s="76">
        <v>0</v>
      </c>
      <c r="N10" s="76">
        <v>0</v>
      </c>
      <c r="O10" s="76">
        <v>0</v>
      </c>
      <c r="P10" s="76">
        <v>0</v>
      </c>
      <c r="Q10" s="76">
        <v>0</v>
      </c>
      <c r="R10" s="76">
        <v>0</v>
      </c>
      <c r="S10" s="76">
        <v>0</v>
      </c>
      <c r="T10" s="76">
        <v>0</v>
      </c>
      <c r="U10" s="76">
        <v>0</v>
      </c>
      <c r="V10" s="76">
        <v>0</v>
      </c>
      <c r="W10" s="76">
        <v>0</v>
      </c>
      <c r="X10" s="76">
        <v>0</v>
      </c>
      <c r="Y10" s="76">
        <v>0</v>
      </c>
      <c r="Z10" s="76">
        <v>0</v>
      </c>
      <c r="AA10" s="76">
        <v>0</v>
      </c>
      <c r="AB10" s="76">
        <v>0</v>
      </c>
      <c r="AC10" s="76">
        <v>0</v>
      </c>
      <c r="AD10" s="76">
        <v>0</v>
      </c>
      <c r="AE10" s="76">
        <v>0</v>
      </c>
      <c r="AF10" s="76">
        <v>0</v>
      </c>
      <c r="AG10" s="76">
        <v>0</v>
      </c>
      <c r="AH10" s="76">
        <v>0</v>
      </c>
      <c r="AI10" s="76">
        <v>0</v>
      </c>
      <c r="AJ10" s="76">
        <v>0</v>
      </c>
      <c r="AK10" s="76">
        <v>0</v>
      </c>
      <c r="AL10" s="76">
        <v>0</v>
      </c>
      <c r="AM10" s="73">
        <f t="shared" si="0"/>
        <v>0</v>
      </c>
      <c r="AN10" s="73">
        <f t="shared" si="1"/>
        <v>0</v>
      </c>
    </row>
    <row r="11" spans="1:40" ht="24.95" customHeight="1" x14ac:dyDescent="0.2">
      <c r="A11" s="53">
        <v>6</v>
      </c>
      <c r="B11" s="116" t="s">
        <v>85</v>
      </c>
      <c r="C11" s="76">
        <v>0</v>
      </c>
      <c r="D11" s="76">
        <v>0</v>
      </c>
      <c r="E11" s="76">
        <v>0</v>
      </c>
      <c r="F11" s="76">
        <v>0</v>
      </c>
      <c r="G11" s="76">
        <v>0</v>
      </c>
      <c r="H11" s="76">
        <v>0</v>
      </c>
      <c r="I11" s="76">
        <v>0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  <c r="P11" s="76">
        <v>0</v>
      </c>
      <c r="Q11" s="76">
        <v>0</v>
      </c>
      <c r="R11" s="76">
        <v>0</v>
      </c>
      <c r="S11" s="76">
        <v>0</v>
      </c>
      <c r="T11" s="76">
        <v>0</v>
      </c>
      <c r="U11" s="76">
        <v>0</v>
      </c>
      <c r="V11" s="76">
        <v>0</v>
      </c>
      <c r="W11" s="76">
        <v>0</v>
      </c>
      <c r="X11" s="76">
        <v>0</v>
      </c>
      <c r="Y11" s="76">
        <v>0</v>
      </c>
      <c r="Z11" s="76">
        <v>0</v>
      </c>
      <c r="AA11" s="76">
        <v>0</v>
      </c>
      <c r="AB11" s="76">
        <v>0</v>
      </c>
      <c r="AC11" s="76">
        <v>0</v>
      </c>
      <c r="AD11" s="76">
        <v>0</v>
      </c>
      <c r="AE11" s="76">
        <v>0</v>
      </c>
      <c r="AF11" s="76">
        <v>0</v>
      </c>
      <c r="AG11" s="76">
        <v>0</v>
      </c>
      <c r="AH11" s="76">
        <v>0</v>
      </c>
      <c r="AI11" s="76">
        <v>0</v>
      </c>
      <c r="AJ11" s="76">
        <v>0</v>
      </c>
      <c r="AK11" s="76">
        <v>0</v>
      </c>
      <c r="AL11" s="76">
        <v>0</v>
      </c>
      <c r="AM11" s="73">
        <f t="shared" si="0"/>
        <v>0</v>
      </c>
      <c r="AN11" s="73">
        <f t="shared" si="1"/>
        <v>0</v>
      </c>
    </row>
    <row r="12" spans="1:40" ht="24.95" customHeight="1" x14ac:dyDescent="0.2">
      <c r="A12" s="53">
        <v>7</v>
      </c>
      <c r="B12" s="116" t="s">
        <v>86</v>
      </c>
      <c r="C12" s="76">
        <v>0</v>
      </c>
      <c r="D12" s="76">
        <v>0</v>
      </c>
      <c r="E12" s="76">
        <v>0</v>
      </c>
      <c r="F12" s="76">
        <v>0</v>
      </c>
      <c r="G12" s="76">
        <v>0</v>
      </c>
      <c r="H12" s="76">
        <v>0</v>
      </c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76">
        <v>0</v>
      </c>
      <c r="O12" s="76">
        <v>0</v>
      </c>
      <c r="P12" s="76">
        <v>0</v>
      </c>
      <c r="Q12" s="76">
        <v>0</v>
      </c>
      <c r="R12" s="76">
        <v>0</v>
      </c>
      <c r="S12" s="76">
        <v>0</v>
      </c>
      <c r="T12" s="76">
        <v>0</v>
      </c>
      <c r="U12" s="76">
        <v>0</v>
      </c>
      <c r="V12" s="76">
        <v>0</v>
      </c>
      <c r="W12" s="76">
        <v>0</v>
      </c>
      <c r="X12" s="76">
        <v>0</v>
      </c>
      <c r="Y12" s="76">
        <v>0</v>
      </c>
      <c r="Z12" s="76">
        <v>0</v>
      </c>
      <c r="AA12" s="76">
        <v>0</v>
      </c>
      <c r="AB12" s="76">
        <v>0</v>
      </c>
      <c r="AC12" s="76">
        <v>0</v>
      </c>
      <c r="AD12" s="76">
        <v>0</v>
      </c>
      <c r="AE12" s="76">
        <v>0</v>
      </c>
      <c r="AF12" s="76">
        <v>0</v>
      </c>
      <c r="AG12" s="76">
        <v>0</v>
      </c>
      <c r="AH12" s="76">
        <v>0</v>
      </c>
      <c r="AI12" s="76">
        <v>0</v>
      </c>
      <c r="AJ12" s="76">
        <v>0</v>
      </c>
      <c r="AK12" s="76">
        <v>0</v>
      </c>
      <c r="AL12" s="76">
        <v>0</v>
      </c>
      <c r="AM12" s="73">
        <f t="shared" si="0"/>
        <v>0</v>
      </c>
      <c r="AN12" s="73">
        <f t="shared" si="1"/>
        <v>0</v>
      </c>
    </row>
    <row r="13" spans="1:40" ht="24.95" customHeight="1" x14ac:dyDescent="0.2">
      <c r="A13" s="53">
        <v>8</v>
      </c>
      <c r="B13" s="116" t="s">
        <v>79</v>
      </c>
      <c r="C13" s="76">
        <v>0</v>
      </c>
      <c r="D13" s="76">
        <v>0</v>
      </c>
      <c r="E13" s="76">
        <v>0</v>
      </c>
      <c r="F13" s="76">
        <v>0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  <c r="P13" s="76">
        <v>0</v>
      </c>
      <c r="Q13" s="76">
        <v>0</v>
      </c>
      <c r="R13" s="76">
        <v>0</v>
      </c>
      <c r="S13" s="76">
        <v>0</v>
      </c>
      <c r="T13" s="76">
        <v>0</v>
      </c>
      <c r="U13" s="76">
        <v>0</v>
      </c>
      <c r="V13" s="76">
        <v>0</v>
      </c>
      <c r="W13" s="76">
        <v>0</v>
      </c>
      <c r="X13" s="76">
        <v>0</v>
      </c>
      <c r="Y13" s="76">
        <v>0</v>
      </c>
      <c r="Z13" s="76">
        <v>0</v>
      </c>
      <c r="AA13" s="76">
        <v>0</v>
      </c>
      <c r="AB13" s="76">
        <v>0</v>
      </c>
      <c r="AC13" s="76">
        <v>0</v>
      </c>
      <c r="AD13" s="76">
        <v>0</v>
      </c>
      <c r="AE13" s="76">
        <v>0</v>
      </c>
      <c r="AF13" s="76">
        <v>0</v>
      </c>
      <c r="AG13" s="76">
        <v>0</v>
      </c>
      <c r="AH13" s="76">
        <v>0</v>
      </c>
      <c r="AI13" s="76">
        <v>0</v>
      </c>
      <c r="AJ13" s="76">
        <v>0</v>
      </c>
      <c r="AK13" s="76">
        <v>0</v>
      </c>
      <c r="AL13" s="76">
        <v>0</v>
      </c>
      <c r="AM13" s="73">
        <f t="shared" si="0"/>
        <v>0</v>
      </c>
      <c r="AN13" s="73">
        <f t="shared" si="1"/>
        <v>0</v>
      </c>
    </row>
    <row r="14" spans="1:40" ht="24.95" customHeight="1" x14ac:dyDescent="0.2">
      <c r="A14" s="53">
        <v>9</v>
      </c>
      <c r="B14" s="116" t="s">
        <v>84</v>
      </c>
      <c r="C14" s="76">
        <v>0</v>
      </c>
      <c r="D14" s="76">
        <v>0</v>
      </c>
      <c r="E14" s="76">
        <v>0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  <c r="T14" s="76">
        <v>0</v>
      </c>
      <c r="U14" s="76">
        <v>0</v>
      </c>
      <c r="V14" s="76">
        <v>0</v>
      </c>
      <c r="W14" s="76">
        <v>0</v>
      </c>
      <c r="X14" s="76">
        <v>0</v>
      </c>
      <c r="Y14" s="76">
        <v>0</v>
      </c>
      <c r="Z14" s="76">
        <v>0</v>
      </c>
      <c r="AA14" s="76">
        <v>0</v>
      </c>
      <c r="AB14" s="76">
        <v>0</v>
      </c>
      <c r="AC14" s="76">
        <v>0</v>
      </c>
      <c r="AD14" s="76">
        <v>0</v>
      </c>
      <c r="AE14" s="76">
        <v>0</v>
      </c>
      <c r="AF14" s="76">
        <v>0</v>
      </c>
      <c r="AG14" s="76">
        <v>0</v>
      </c>
      <c r="AH14" s="76">
        <v>0</v>
      </c>
      <c r="AI14" s="76">
        <v>0</v>
      </c>
      <c r="AJ14" s="76">
        <v>0</v>
      </c>
      <c r="AK14" s="76">
        <v>0</v>
      </c>
      <c r="AL14" s="76">
        <v>0</v>
      </c>
      <c r="AM14" s="73">
        <f t="shared" si="0"/>
        <v>0</v>
      </c>
      <c r="AN14" s="73">
        <f t="shared" si="1"/>
        <v>0</v>
      </c>
    </row>
    <row r="15" spans="1:40" ht="24.95" customHeight="1" x14ac:dyDescent="0.2">
      <c r="A15" s="53">
        <v>10</v>
      </c>
      <c r="B15" s="116" t="s">
        <v>83</v>
      </c>
      <c r="C15" s="76">
        <v>0</v>
      </c>
      <c r="D15" s="76">
        <v>0</v>
      </c>
      <c r="E15" s="76">
        <v>0</v>
      </c>
      <c r="F15" s="76">
        <v>0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  <c r="P15" s="76">
        <v>0</v>
      </c>
      <c r="Q15" s="76">
        <v>0</v>
      </c>
      <c r="R15" s="76">
        <v>0</v>
      </c>
      <c r="S15" s="76">
        <v>0</v>
      </c>
      <c r="T15" s="76">
        <v>0</v>
      </c>
      <c r="U15" s="76">
        <v>0</v>
      </c>
      <c r="V15" s="76">
        <v>0</v>
      </c>
      <c r="W15" s="76">
        <v>0</v>
      </c>
      <c r="X15" s="76">
        <v>0</v>
      </c>
      <c r="Y15" s="76">
        <v>0</v>
      </c>
      <c r="Z15" s="76">
        <v>0</v>
      </c>
      <c r="AA15" s="76">
        <v>0</v>
      </c>
      <c r="AB15" s="76">
        <v>0</v>
      </c>
      <c r="AC15" s="76">
        <v>0</v>
      </c>
      <c r="AD15" s="76">
        <v>0</v>
      </c>
      <c r="AE15" s="76">
        <v>0</v>
      </c>
      <c r="AF15" s="76">
        <v>0</v>
      </c>
      <c r="AG15" s="76">
        <v>0</v>
      </c>
      <c r="AH15" s="76">
        <v>0</v>
      </c>
      <c r="AI15" s="76">
        <v>0</v>
      </c>
      <c r="AJ15" s="76">
        <v>0</v>
      </c>
      <c r="AK15" s="76">
        <v>0</v>
      </c>
      <c r="AL15" s="76">
        <v>0</v>
      </c>
      <c r="AM15" s="73">
        <f t="shared" si="0"/>
        <v>0</v>
      </c>
      <c r="AN15" s="73">
        <f t="shared" si="1"/>
        <v>0</v>
      </c>
    </row>
    <row r="16" spans="1:40" ht="24.95" customHeight="1" x14ac:dyDescent="0.2">
      <c r="A16" s="53">
        <v>11</v>
      </c>
      <c r="B16" s="116" t="s">
        <v>87</v>
      </c>
      <c r="C16" s="76">
        <v>0</v>
      </c>
      <c r="D16" s="76">
        <v>0</v>
      </c>
      <c r="E16" s="76">
        <v>0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  <c r="T16" s="76">
        <v>0</v>
      </c>
      <c r="U16" s="76">
        <v>0</v>
      </c>
      <c r="V16" s="76">
        <v>0</v>
      </c>
      <c r="W16" s="76">
        <v>0</v>
      </c>
      <c r="X16" s="76">
        <v>0</v>
      </c>
      <c r="Y16" s="76">
        <v>0</v>
      </c>
      <c r="Z16" s="76">
        <v>0</v>
      </c>
      <c r="AA16" s="76">
        <v>0</v>
      </c>
      <c r="AB16" s="76">
        <v>0</v>
      </c>
      <c r="AC16" s="76">
        <v>0</v>
      </c>
      <c r="AD16" s="76">
        <v>0</v>
      </c>
      <c r="AE16" s="76">
        <v>0</v>
      </c>
      <c r="AF16" s="76">
        <v>0</v>
      </c>
      <c r="AG16" s="76">
        <v>0</v>
      </c>
      <c r="AH16" s="76">
        <v>0</v>
      </c>
      <c r="AI16" s="76">
        <v>0</v>
      </c>
      <c r="AJ16" s="76">
        <v>0</v>
      </c>
      <c r="AK16" s="76">
        <v>0</v>
      </c>
      <c r="AL16" s="76">
        <v>0</v>
      </c>
      <c r="AM16" s="73">
        <f t="shared" si="0"/>
        <v>0</v>
      </c>
      <c r="AN16" s="73">
        <f t="shared" si="1"/>
        <v>0</v>
      </c>
    </row>
    <row r="17" spans="1:40" ht="24.95" customHeight="1" x14ac:dyDescent="0.2">
      <c r="A17" s="53">
        <v>12</v>
      </c>
      <c r="B17" s="116" t="s">
        <v>89</v>
      </c>
      <c r="C17" s="76">
        <v>0</v>
      </c>
      <c r="D17" s="76">
        <v>0</v>
      </c>
      <c r="E17" s="76">
        <v>0</v>
      </c>
      <c r="F17" s="76">
        <v>0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  <c r="P17" s="76">
        <v>0</v>
      </c>
      <c r="Q17" s="76">
        <v>0</v>
      </c>
      <c r="R17" s="76">
        <v>0</v>
      </c>
      <c r="S17" s="76">
        <v>0</v>
      </c>
      <c r="T17" s="76">
        <v>0</v>
      </c>
      <c r="U17" s="76">
        <v>0</v>
      </c>
      <c r="V17" s="76">
        <v>0</v>
      </c>
      <c r="W17" s="76">
        <v>0</v>
      </c>
      <c r="X17" s="76">
        <v>0</v>
      </c>
      <c r="Y17" s="76">
        <v>0</v>
      </c>
      <c r="Z17" s="76">
        <v>0</v>
      </c>
      <c r="AA17" s="76">
        <v>0</v>
      </c>
      <c r="AB17" s="76">
        <v>0</v>
      </c>
      <c r="AC17" s="76">
        <v>0</v>
      </c>
      <c r="AD17" s="76">
        <v>0</v>
      </c>
      <c r="AE17" s="76">
        <v>0</v>
      </c>
      <c r="AF17" s="76">
        <v>0</v>
      </c>
      <c r="AG17" s="76">
        <v>0</v>
      </c>
      <c r="AH17" s="76">
        <v>0</v>
      </c>
      <c r="AI17" s="76">
        <v>0</v>
      </c>
      <c r="AJ17" s="76">
        <v>0</v>
      </c>
      <c r="AK17" s="76">
        <v>0</v>
      </c>
      <c r="AL17" s="76">
        <v>0</v>
      </c>
      <c r="AM17" s="73">
        <f t="shared" si="0"/>
        <v>0</v>
      </c>
      <c r="AN17" s="73">
        <f t="shared" si="1"/>
        <v>0</v>
      </c>
    </row>
    <row r="18" spans="1:40" ht="24.95" customHeight="1" x14ac:dyDescent="0.2">
      <c r="A18" s="53">
        <v>13</v>
      </c>
      <c r="B18" s="116" t="s">
        <v>48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  <c r="T18" s="76">
        <v>0</v>
      </c>
      <c r="U18" s="76">
        <v>0</v>
      </c>
      <c r="V18" s="76">
        <v>0</v>
      </c>
      <c r="W18" s="76">
        <v>0</v>
      </c>
      <c r="X18" s="76">
        <v>0</v>
      </c>
      <c r="Y18" s="76">
        <v>0</v>
      </c>
      <c r="Z18" s="76">
        <v>0</v>
      </c>
      <c r="AA18" s="76">
        <v>0</v>
      </c>
      <c r="AB18" s="76">
        <v>0</v>
      </c>
      <c r="AC18" s="76">
        <v>0</v>
      </c>
      <c r="AD18" s="76">
        <v>0</v>
      </c>
      <c r="AE18" s="76">
        <v>0</v>
      </c>
      <c r="AF18" s="76">
        <v>0</v>
      </c>
      <c r="AG18" s="76">
        <v>0</v>
      </c>
      <c r="AH18" s="76">
        <v>0</v>
      </c>
      <c r="AI18" s="76">
        <v>0</v>
      </c>
      <c r="AJ18" s="76">
        <v>0</v>
      </c>
      <c r="AK18" s="76">
        <v>0</v>
      </c>
      <c r="AL18" s="76">
        <v>0</v>
      </c>
      <c r="AM18" s="73">
        <f t="shared" si="0"/>
        <v>0</v>
      </c>
      <c r="AN18" s="73">
        <f t="shared" si="1"/>
        <v>0</v>
      </c>
    </row>
    <row r="19" spans="1:40" ht="24.95" customHeight="1" x14ac:dyDescent="0.2">
      <c r="A19" s="53">
        <v>14</v>
      </c>
      <c r="B19" s="117" t="s">
        <v>88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  <c r="H19" s="76">
        <v>0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  <c r="R19" s="76">
        <v>0</v>
      </c>
      <c r="S19" s="76">
        <v>0</v>
      </c>
      <c r="T19" s="76">
        <v>0</v>
      </c>
      <c r="U19" s="76">
        <v>0</v>
      </c>
      <c r="V19" s="76">
        <v>0</v>
      </c>
      <c r="W19" s="76">
        <v>0</v>
      </c>
      <c r="X19" s="76">
        <v>0</v>
      </c>
      <c r="Y19" s="76">
        <v>0</v>
      </c>
      <c r="Z19" s="76">
        <v>0</v>
      </c>
      <c r="AA19" s="76">
        <v>0</v>
      </c>
      <c r="AB19" s="76">
        <v>0</v>
      </c>
      <c r="AC19" s="76">
        <v>0</v>
      </c>
      <c r="AD19" s="76">
        <v>0</v>
      </c>
      <c r="AE19" s="76">
        <v>0</v>
      </c>
      <c r="AF19" s="76">
        <v>0</v>
      </c>
      <c r="AG19" s="76">
        <v>0</v>
      </c>
      <c r="AH19" s="76">
        <v>0</v>
      </c>
      <c r="AI19" s="76">
        <v>0</v>
      </c>
      <c r="AJ19" s="76">
        <v>0</v>
      </c>
      <c r="AK19" s="76">
        <v>0</v>
      </c>
      <c r="AL19" s="76">
        <v>0</v>
      </c>
      <c r="AM19" s="73">
        <f t="shared" si="0"/>
        <v>0</v>
      </c>
      <c r="AN19" s="73">
        <f t="shared" si="1"/>
        <v>0</v>
      </c>
    </row>
    <row r="20" spans="1:40" ht="16.5" customHeight="1" x14ac:dyDescent="0.3">
      <c r="A20" s="47"/>
      <c r="B20" s="12" t="s">
        <v>1</v>
      </c>
      <c r="C20" s="74">
        <f t="shared" ref="C20:AN20" si="2">SUM(C6:C19)</f>
        <v>0</v>
      </c>
      <c r="D20" s="74">
        <f t="shared" si="2"/>
        <v>0</v>
      </c>
      <c r="E20" s="74">
        <f t="shared" si="2"/>
        <v>0</v>
      </c>
      <c r="F20" s="74">
        <f t="shared" si="2"/>
        <v>0</v>
      </c>
      <c r="G20" s="74">
        <f t="shared" si="2"/>
        <v>0</v>
      </c>
      <c r="H20" s="74">
        <f t="shared" si="2"/>
        <v>0</v>
      </c>
      <c r="I20" s="74">
        <f t="shared" si="2"/>
        <v>0</v>
      </c>
      <c r="J20" s="74">
        <f t="shared" si="2"/>
        <v>0</v>
      </c>
      <c r="K20" s="74">
        <f t="shared" si="2"/>
        <v>1209.6598839999999</v>
      </c>
      <c r="L20" s="74">
        <f t="shared" si="2"/>
        <v>0</v>
      </c>
      <c r="M20" s="74">
        <f t="shared" si="2"/>
        <v>0</v>
      </c>
      <c r="N20" s="74">
        <f t="shared" si="2"/>
        <v>0</v>
      </c>
      <c r="O20" s="74">
        <f t="shared" si="2"/>
        <v>0</v>
      </c>
      <c r="P20" s="74">
        <f t="shared" si="2"/>
        <v>0</v>
      </c>
      <c r="Q20" s="74">
        <f t="shared" si="2"/>
        <v>0</v>
      </c>
      <c r="R20" s="74">
        <f t="shared" si="2"/>
        <v>0</v>
      </c>
      <c r="S20" s="74">
        <f t="shared" si="2"/>
        <v>0</v>
      </c>
      <c r="T20" s="74">
        <f t="shared" si="2"/>
        <v>0</v>
      </c>
      <c r="U20" s="74">
        <f t="shared" si="2"/>
        <v>0</v>
      </c>
      <c r="V20" s="74">
        <f t="shared" si="2"/>
        <v>0</v>
      </c>
      <c r="W20" s="74">
        <f t="shared" si="2"/>
        <v>0</v>
      </c>
      <c r="X20" s="74">
        <f t="shared" si="2"/>
        <v>0</v>
      </c>
      <c r="Y20" s="74">
        <f t="shared" si="2"/>
        <v>0</v>
      </c>
      <c r="Z20" s="74">
        <f t="shared" si="2"/>
        <v>0</v>
      </c>
      <c r="AA20" s="74">
        <f t="shared" si="2"/>
        <v>21569.4</v>
      </c>
      <c r="AB20" s="74">
        <f t="shared" si="2"/>
        <v>10784.7</v>
      </c>
      <c r="AC20" s="74">
        <f t="shared" si="2"/>
        <v>0</v>
      </c>
      <c r="AD20" s="74">
        <f t="shared" si="2"/>
        <v>0</v>
      </c>
      <c r="AE20" s="74">
        <f t="shared" si="2"/>
        <v>0</v>
      </c>
      <c r="AF20" s="74">
        <f t="shared" si="2"/>
        <v>0</v>
      </c>
      <c r="AG20" s="74">
        <f t="shared" si="2"/>
        <v>0</v>
      </c>
      <c r="AH20" s="74">
        <f t="shared" si="2"/>
        <v>0</v>
      </c>
      <c r="AI20" s="74">
        <f t="shared" si="2"/>
        <v>0</v>
      </c>
      <c r="AJ20" s="74">
        <f t="shared" si="2"/>
        <v>0</v>
      </c>
      <c r="AK20" s="74">
        <f t="shared" si="2"/>
        <v>0</v>
      </c>
      <c r="AL20" s="74">
        <f t="shared" si="2"/>
        <v>0</v>
      </c>
      <c r="AM20" s="74">
        <f t="shared" si="2"/>
        <v>22779.059884000002</v>
      </c>
      <c r="AN20" s="74">
        <f t="shared" si="2"/>
        <v>10784.7</v>
      </c>
    </row>
    <row r="21" spans="1:40" ht="16.5" customHeight="1" x14ac:dyDescent="0.3">
      <c r="A21" s="87"/>
      <c r="B21" s="85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</row>
    <row r="22" spans="1:40" ht="14.25" customHeight="1" x14ac:dyDescent="0.2"/>
    <row r="23" spans="1:40" ht="13.5" x14ac:dyDescent="0.2">
      <c r="B23" s="29" t="s">
        <v>15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ht="12.75" customHeight="1" x14ac:dyDescent="0.2">
      <c r="B24" s="106" t="s">
        <v>56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AM24" s="3"/>
      <c r="AN24" s="3"/>
    </row>
    <row r="25" spans="1:40" x14ac:dyDescent="0.2"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AM25" s="3"/>
      <c r="AN25" s="3"/>
    </row>
    <row r="26" spans="1:40" x14ac:dyDescent="0.2">
      <c r="AM26" s="3"/>
      <c r="AN26" s="3"/>
    </row>
    <row r="27" spans="1:40" x14ac:dyDescent="0.2">
      <c r="AM27" s="3"/>
      <c r="AN27" s="3"/>
    </row>
    <row r="28" spans="1:40" x14ac:dyDescent="0.2"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3"/>
      <c r="AN28" s="3"/>
    </row>
    <row r="29" spans="1:40" x14ac:dyDescent="0.2"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3"/>
      <c r="AN29" s="3"/>
    </row>
    <row r="30" spans="1:40" x14ac:dyDescent="0.2">
      <c r="AM30" s="3"/>
      <c r="AN30" s="3"/>
    </row>
  </sheetData>
  <sortState ref="B6:AN19">
    <sortCondition descending="1" ref="AM6:AM19"/>
  </sortState>
  <mergeCells count="22">
    <mergeCell ref="U4:V4"/>
    <mergeCell ref="AI4:AJ4"/>
    <mergeCell ref="AK4:AL4"/>
    <mergeCell ref="AM4:AN4"/>
    <mergeCell ref="B24:N25"/>
    <mergeCell ref="W4:X4"/>
    <mergeCell ref="Y4:Z4"/>
    <mergeCell ref="AA4:AB4"/>
    <mergeCell ref="AC4:AD4"/>
    <mergeCell ref="AE4:AF4"/>
    <mergeCell ref="AG4:AH4"/>
    <mergeCell ref="K4:L4"/>
    <mergeCell ref="M4:N4"/>
    <mergeCell ref="O4:P4"/>
    <mergeCell ref="Q4:R4"/>
    <mergeCell ref="S4:T4"/>
    <mergeCell ref="I4:J4"/>
    <mergeCell ref="A4:A5"/>
    <mergeCell ref="B4:B5"/>
    <mergeCell ref="C4:D4"/>
    <mergeCell ref="E4:F4"/>
    <mergeCell ref="G4:H4"/>
  </mergeCells>
  <pageMargins left="0.23622047244094491" right="0.19685039370078741" top="0.19685039370078741" bottom="0.15748031496062992" header="0.15748031496062992" footer="0.15748031496062992"/>
  <pageSetup paperSize="9" scale="67" orientation="landscape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პოლისების რაოდენობა</vt:lpstr>
      <vt:lpstr>სატ. საშუალებათა რაოდენობა</vt:lpstr>
      <vt:lpstr>სტატის მოზიდ პრემიები(დაზღვევა)</vt:lpstr>
      <vt:lpstr>ფინანს მოზიდ პრემიები(დაზღვევა)</vt:lpstr>
      <vt:lpstr>გამომუშავებული პრემია(დაზღვევა)</vt:lpstr>
      <vt:lpstr>ანაზღაურებ. ზარალები(დაზღვევა) </vt:lpstr>
      <vt:lpstr>დამდგარი  ზარალები(დაზღვევა)</vt:lpstr>
      <vt:lpstr>ბაზრის სტრუქტურა(დაზღვევა)</vt:lpstr>
      <vt:lpstr>სტატისტი პრემიები(მიღ. გადაზღ.)</vt:lpstr>
      <vt:lpstr>ფინს.პრემიები(მიღებ გადაზღვ.) </vt:lpstr>
      <vt:lpstr>გამომუშავებული პრემია(მიღ. გად)</vt:lpstr>
      <vt:lpstr>ანაზღ. ზარალები (მიღ. გად)  </vt:lpstr>
      <vt:lpstr>დამდგარი ზარალები (მიღ. გად)</vt:lpstr>
      <vt:lpstr>ბაზრის სტრუქტურა(მიღ. გადაზღვ.)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Chachua</cp:lastModifiedBy>
  <cp:lastPrinted>2013-03-25T13:33:55Z</cp:lastPrinted>
  <dcterms:created xsi:type="dcterms:W3CDTF">1996-10-14T23:33:28Z</dcterms:created>
  <dcterms:modified xsi:type="dcterms:W3CDTF">2016-05-25T09:15:28Z</dcterms:modified>
</cp:coreProperties>
</file>