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4 III\Saitze dasadebi 2024 II\GEO\"/>
    </mc:Choice>
  </mc:AlternateContent>
  <xr:revisionPtr revIDLastSave="0" documentId="13_ncr:1_{F1262AE9-532A-4474-9F03-7CC95A4AB36D}" xr6:coauthVersionLast="47" xr6:coauthVersionMax="47" xr10:uidLastSave="{00000000-0000-0000-0000-000000000000}"/>
  <bookViews>
    <workbookView xWindow="28680" yWindow="-120" windowWidth="29040" windowHeight="15720" tabRatio="908" xr2:uid="{00000000-000D-0000-FFFF-FFFF00000000}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22" l="1"/>
  <c r="C9" i="20" l="1"/>
  <c r="C13" i="20"/>
  <c r="C17" i="20"/>
  <c r="C21" i="20"/>
  <c r="C10" i="8"/>
  <c r="C14" i="8"/>
  <c r="C18" i="8"/>
  <c r="C22" i="8"/>
  <c r="C10" i="20"/>
  <c r="C14" i="20"/>
  <c r="C18" i="20"/>
  <c r="C22" i="20"/>
  <c r="C11" i="8"/>
  <c r="C23" i="8"/>
  <c r="C7" i="20"/>
  <c r="C11" i="20"/>
  <c r="C15" i="20"/>
  <c r="C19" i="20"/>
  <c r="C23" i="20"/>
  <c r="C7" i="8"/>
  <c r="C8" i="8"/>
  <c r="C12" i="8"/>
  <c r="C16" i="8"/>
  <c r="C20" i="8"/>
  <c r="C24" i="8"/>
  <c r="C15" i="8"/>
  <c r="C8" i="20"/>
  <c r="C12" i="20"/>
  <c r="C16" i="20"/>
  <c r="C20" i="20"/>
  <c r="C24" i="20"/>
  <c r="C19" i="8"/>
  <c r="C9" i="8"/>
  <c r="C13" i="8"/>
  <c r="C17" i="8"/>
  <c r="C21" i="8"/>
  <c r="AI26" i="21" l="1"/>
  <c r="AF26" i="21"/>
  <c r="AE26" i="21"/>
  <c r="AH26" i="21"/>
  <c r="AG26" i="21"/>
  <c r="C26" i="21"/>
  <c r="K26" i="21"/>
  <c r="S26" i="21"/>
  <c r="AQ26" i="21"/>
  <c r="AY26" i="21"/>
  <c r="BG26" i="21"/>
  <c r="BJ26" i="21"/>
  <c r="BR26" i="21"/>
  <c r="BZ26" i="21"/>
  <c r="CH26" i="21"/>
  <c r="CP26" i="21"/>
  <c r="BO26" i="21"/>
  <c r="BW26" i="21"/>
  <c r="CE26" i="21"/>
  <c r="D26" i="21"/>
  <c r="L26" i="21"/>
  <c r="T26" i="21"/>
  <c r="AB26" i="21"/>
  <c r="AJ26" i="21"/>
  <c r="AR26" i="21"/>
  <c r="AZ26" i="21"/>
  <c r="BH26" i="21"/>
  <c r="BP26" i="21"/>
  <c r="BX26" i="21"/>
  <c r="CF26" i="21"/>
  <c r="CN26" i="21"/>
  <c r="AA26" i="21"/>
  <c r="CM26" i="21"/>
  <c r="E26" i="21"/>
  <c r="M26" i="21"/>
  <c r="U26" i="21"/>
  <c r="AC26" i="21"/>
  <c r="AK26" i="21"/>
  <c r="AS26" i="21"/>
  <c r="BA26" i="21"/>
  <c r="BI26" i="21"/>
  <c r="BQ26" i="21"/>
  <c r="BY26" i="21"/>
  <c r="CG26" i="21"/>
  <c r="CO26" i="21"/>
  <c r="CA26" i="21"/>
  <c r="CI26" i="21"/>
  <c r="CQ26" i="21"/>
  <c r="N26" i="21"/>
  <c r="V26" i="21"/>
  <c r="AD26" i="21"/>
  <c r="O26" i="21"/>
  <c r="AM26" i="21"/>
  <c r="BS26" i="21"/>
  <c r="H26" i="21"/>
  <c r="P26" i="21"/>
  <c r="X26" i="21"/>
  <c r="AN26" i="21"/>
  <c r="AV26" i="21"/>
  <c r="BD26" i="21"/>
  <c r="BL26" i="21"/>
  <c r="BT26" i="21"/>
  <c r="CB26" i="21"/>
  <c r="CJ26" i="21"/>
  <c r="AL26" i="21"/>
  <c r="BK26" i="21"/>
  <c r="I26" i="21"/>
  <c r="Q26" i="21"/>
  <c r="Y26" i="21"/>
  <c r="AO26" i="21"/>
  <c r="AW26" i="21"/>
  <c r="BE26" i="21"/>
  <c r="BM26" i="21"/>
  <c r="BU26" i="21"/>
  <c r="CC26" i="21"/>
  <c r="CK26" i="21"/>
  <c r="F26" i="21"/>
  <c r="AT26" i="21"/>
  <c r="BB26" i="21"/>
  <c r="G26" i="21"/>
  <c r="W26" i="21"/>
  <c r="AU26" i="21"/>
  <c r="BC26" i="21"/>
  <c r="J26" i="21"/>
  <c r="R26" i="21"/>
  <c r="Z26" i="21"/>
  <c r="AP26" i="21"/>
  <c r="AX26" i="21"/>
  <c r="BF26" i="21"/>
  <c r="BN26" i="21"/>
  <c r="BV26" i="21"/>
  <c r="CD26" i="21"/>
  <c r="CL26" i="21"/>
  <c r="CU26" i="21" l="1"/>
  <c r="CR26" i="21" l="1"/>
  <c r="CT26" i="21"/>
  <c r="CS26" i="21"/>
  <c r="CV26" i="21" l="1"/>
  <c r="C25" i="8" l="1"/>
  <c r="D18" i="8" s="1"/>
  <c r="C25" i="20"/>
  <c r="D18" i="20" s="1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  <c r="E24" i="22" l="1"/>
  <c r="G24" i="22"/>
  <c r="F24" i="22"/>
  <c r="D24" i="22"/>
  <c r="C24" i="22"/>
</calcChain>
</file>

<file path=xl/sharedStrings.xml><?xml version="1.0" encoding="utf-8"?>
<sst xmlns="http://schemas.openxmlformats.org/spreadsheetml/2006/main" count="1390" uniqueCount="92">
  <si>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</si>
  <si>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</si>
  <si>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</si>
  <si>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</si>
  <si>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</si>
  <si>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</si>
  <si>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</si>
  <si>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</si>
  <si>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</si>
  <si>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</si>
  <si>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</si>
  <si>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</si>
  <si>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</si>
  <si>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</si>
  <si>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</si>
  <si>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</si>
  <si>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</si>
  <si>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</si>
  <si>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</si>
  <si>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</si>
  <si>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</si>
  <si>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</si>
  <si>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</si>
  <si>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</si>
  <si>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</si>
  <si>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</si>
  <si>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</si>
  <si>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</si>
  <si>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</si>
  <si>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</si>
  <si>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</si>
  <si>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</si>
  <si>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</si>
  <si>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</si>
  <si>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</si>
  <si>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</si>
  <si>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</si>
  <si>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</si>
  <si>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</si>
  <si>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</si>
  <si>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</si>
  <si>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</si>
  <si>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</si>
  <si>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</si>
  <si>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</si>
  <si>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</si>
  <si>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</si>
  <si>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</si>
  <si>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</si>
  <si>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</si>
  <si>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</si>
  <si>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</si>
  <si>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</si>
  <si>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ინფორმაცია სადაზღვევო პოლისების რაოდენობაზე - (პირდაპირი დაზღვევის საქმიანობა)</t>
  </si>
  <si>
    <t>სს თიბისი დაზღვევა</t>
  </si>
  <si>
    <t>სს სადაზღვევო კომპანია ჯი პი აი ჰოლდინგი</t>
  </si>
  <si>
    <t>სს სადაზღვევო კომპანია იმედი L</t>
  </si>
  <si>
    <t>სს დაზღვევის საერთაშორისო კომპანია ირაო</t>
  </si>
  <si>
    <t>სს სადაზღვევო კომპანია ალდაგი</t>
  </si>
  <si>
    <t>სს რისკების მართვისა და სადაზღვევო კომპანია გლობალ ბენეფიტს ჯორჯია</t>
  </si>
  <si>
    <t>სს პსპ დაზღვევა</t>
  </si>
  <si>
    <t>სს სადაზღვევო კომპანია უნისონი</t>
  </si>
  <si>
    <t>სს სადაზღვევო კომპანია ავტოგრაფი</t>
  </si>
  <si>
    <t>სს სადაზღვევო კომპანია ევროინს ჯორჯია</t>
  </si>
  <si>
    <t>სს სადაზღვევო კომპანია ალფა</t>
  </si>
  <si>
    <t>სს სადაზღვევო კომპანია პრაიმი</t>
  </si>
  <si>
    <t>სს ნიუ ვიჟენ დაზღვევა</t>
  </si>
  <si>
    <t>სს საქართველოს სადაზღვევო ჯგუფი</t>
  </si>
  <si>
    <t>სს ბბ დაზღვევა</t>
  </si>
  <si>
    <t>სს დაზღვევის კომპანია ქართუ</t>
  </si>
  <si>
    <t>სს სადაზღვევო კომპანია ტაო</t>
  </si>
  <si>
    <t>სს გრინ დაზღვევა საქართველო</t>
  </si>
  <si>
    <t>სს არდი  დაზღვევა</t>
  </si>
  <si>
    <t>საანგარიშო თარიღი: 30.09.2024</t>
  </si>
  <si>
    <t>საანგარიშო პერიოდი: 01.01.2024 - 30.09.2024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</si>
  <si>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(01.01.2024 - 30.09.2024)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</si>
  <si>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(01.01.2024 - 30.09.2024)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</si>
  <si>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(01.01.2024 - 30.09.2024)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</si>
  <si>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(01.01.2024 - 30.09.2024)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</si>
  <si>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(01.01.2024 - 30.09.2024) დამდგარი ზარალების ოდენობას</t>
  </si>
  <si>
    <t>გამომუშავებული პრემია შეესაბამება საანგარიშო პერიოდში (01.01.2024 - 30.09.2024)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</si>
  <si>
    <t>2024 წლის 9 თვის განმავლობაში დაზღვეულ სატრანსპორტო საშუალებათა რაოდენობა</t>
  </si>
  <si>
    <t>2024 წლის 9 თვის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</si>
  <si>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2024 წლის 9 თვის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</si>
  <si>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2024 წლის 9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</si>
  <si>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2024 წლის 9 თვის განმავლობაში სადაზღვევო კომპანიების მიერ ანაზღაურებული ზარალების ოდენობა</t>
  </si>
  <si>
    <t>2024 წლის 9 თვის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</si>
  <si>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2024 წლის 9 თვის მონაცემებით (პირდაპირი დაზღვევის საქმიანობა)</t>
  </si>
  <si>
    <t xml:space="preserve">2024 წლის 9 თვის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</si>
  <si>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2024 წლის 9 თვის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</si>
  <si>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2024 წლის 9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</si>
  <si>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2024 წლის 9 თვის მონაცემებით (გადაზღვევის საქმიანობა)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</si>
</sst>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04">
    <xf numFmtId="0" fontId="0" fillId="0" borderId="0" xfId="0"/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top" wrapText="1"/>
    </xf>
    <xf numFmtId="0" fontId="12" fillId="0" borderId="2" xfId="0" applyFont="1" applyBorder="1"/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3" fontId="20" fillId="0" borderId="2" xfId="1" applyFont="1" applyBorder="1" applyAlignment="1" applyProtection="1">
      <alignment horizontal="center" vertical="center" wrapText="1"/>
      <protection locked="0"/>
    </xf>
    <xf numFmtId="166" fontId="5" fillId="0" borderId="0" xfId="1" applyNumberFormat="1" applyFont="1" applyAlignment="1">
      <alignment vertical="center"/>
    </xf>
    <xf numFmtId="9" fontId="0" fillId="0" borderId="0" xfId="8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" xfId="1" builtinId="3"/>
    <cellStyle name="Comma 2" xfId="2" xr:uid="{00000000-0005-0000-0000-000001000000}"/>
    <cellStyle name="Comma 3" xfId="3" xr:uid="{00000000-0005-0000-0000-000002000000}"/>
    <cellStyle name="Comma 5" xfId="4" xr:uid="{00000000-0005-0000-0000-000003000000}"/>
    <cellStyle name="Normal" xfId="0" builtinId="0"/>
    <cellStyle name="Normal 11" xfId="5" xr:uid="{00000000-0005-0000-0000-000005000000}"/>
    <cellStyle name="Normal 2" xfId="6" xr:uid="{00000000-0005-0000-0000-000006000000}"/>
    <cellStyle name="Percent" xfId="8" builtinId="5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DB30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DF4" sqref="DF4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3" width="13.5546875" style="20" customWidth="1" outlineLevel="1"/>
    <col min="4" max="5" width="12.6640625" style="20" customWidth="1" outlineLevel="1"/>
    <col min="6" max="6" width="15.109375" style="20" customWidth="1"/>
    <col min="7" max="7" width="12.6640625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4" width="15.109375" style="20" customWidth="1" outlineLevel="1"/>
    <col min="25" max="25" width="12.6640625" style="20" customWidth="1"/>
    <col min="26" max="28" width="12.6640625" style="20" customWidth="1" outlineLevel="1"/>
    <col min="29" max="29" width="15.109375" style="20" customWidth="1"/>
    <col min="30" max="30" width="12.6640625" style="20" customWidth="1"/>
    <col min="31" max="31" width="12.6640625" style="20" customWidth="1" outlineLevel="1"/>
    <col min="32" max="32" width="16.33203125" style="20" customWidth="1" outlineLevel="1"/>
    <col min="33" max="33" width="12.6640625" style="20" customWidth="1" outlineLevel="1"/>
    <col min="34" max="34" width="15.109375" style="20" customWidth="1"/>
    <col min="35" max="35" width="12.6640625" style="20" customWidth="1"/>
    <col min="36" max="38" width="12.6640625" style="20" customWidth="1" outlineLevel="1"/>
    <col min="39" max="39" width="15.109375" style="20" customWidth="1"/>
    <col min="40" max="40" width="12.6640625" style="20" customWidth="1"/>
    <col min="41" max="43" width="12.6640625" style="20" customWidth="1" outlineLevel="1"/>
    <col min="44" max="44" width="15.109375" style="20" customWidth="1"/>
    <col min="45" max="45" width="12.6640625" style="20" customWidth="1"/>
    <col min="46" max="48" width="12.6640625" style="20" customWidth="1" outlineLevel="1"/>
    <col min="49" max="49" width="15.109375" style="20" customWidth="1"/>
    <col min="50" max="50" width="12.6640625" style="20" customWidth="1"/>
    <col min="51" max="53" width="12.6640625" style="20" customWidth="1" outlineLevel="1"/>
    <col min="54" max="54" width="15.109375" style="20" customWidth="1"/>
    <col min="55" max="55" width="12.6640625" style="20" customWidth="1"/>
    <col min="56" max="58" width="12.6640625" style="20" customWidth="1" outlineLevel="1"/>
    <col min="59" max="59" width="15.109375" style="20" customWidth="1"/>
    <col min="60" max="60" width="12.6640625" style="20" customWidth="1"/>
    <col min="61" max="63" width="12.6640625" style="20" customWidth="1" outlineLevel="1"/>
    <col min="64" max="64" width="15.109375" style="20" customWidth="1"/>
    <col min="65" max="65" width="12.6640625" style="20" customWidth="1"/>
    <col min="66" max="68" width="12.6640625" style="20" customWidth="1" outlineLevel="1"/>
    <col min="69" max="69" width="15.109375" style="20" customWidth="1"/>
    <col min="70" max="70" width="12.6640625" style="20" customWidth="1"/>
    <col min="71" max="73" width="12.6640625" style="20" customWidth="1" outlineLevel="1"/>
    <col min="74" max="74" width="15.109375" style="20" customWidth="1"/>
    <col min="75" max="75" width="12.6640625" style="20" customWidth="1"/>
    <col min="76" max="78" width="12.6640625" style="20" customWidth="1" outlineLevel="1"/>
    <col min="79" max="79" width="15.109375" style="20" customWidth="1"/>
    <col min="80" max="80" width="12.6640625" style="20" customWidth="1"/>
    <col min="81" max="83" width="12.6640625" style="20" customWidth="1" outlineLevel="1"/>
    <col min="84" max="84" width="15.109375" style="20" customWidth="1"/>
    <col min="85" max="85" width="12.6640625" style="20" customWidth="1"/>
    <col min="86" max="88" width="12.6640625" style="20" customWidth="1" outlineLevel="1"/>
    <col min="89" max="89" width="15.109375" style="20" customWidth="1"/>
    <col min="90" max="90" width="12.6640625" style="20" customWidth="1"/>
    <col min="91" max="93" width="12.6640625" style="20" customWidth="1" outlineLevel="1"/>
    <col min="94" max="94" width="15.109375" style="20" customWidth="1"/>
    <col min="95" max="95" width="12.6640625" style="20" customWidth="1"/>
    <col min="96" max="96" width="16.88671875" style="20" customWidth="1" outlineLevel="1"/>
    <col min="97" max="97" width="17.5546875" style="20" customWidth="1" outlineLevel="1"/>
    <col min="98" max="98" width="14.33203125" style="20" customWidth="1" outlineLevel="1"/>
    <col min="99" max="99" width="16.6640625" style="20" customWidth="1"/>
    <col min="100" max="100" width="16" style="20" customWidth="1"/>
    <col min="101" max="101" width="12.5546875" style="20" customWidth="1"/>
    <col min="102" max="16384" width="9.109375" style="20"/>
  </cols>
  <sheetData>
    <row r="1" spans="1:106" s="17" customFormat="1" ht="28.5" customHeight="1">
      <c r="A1" s="15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ht="89.25" customHeight="1">
      <c r="A4" s="86" t="s">
        <v>0</v>
      </c>
      <c r="B4" s="86" t="s">
        <v>2</v>
      </c>
      <c r="C4" s="89" t="s">
        <v>3</v>
      </c>
      <c r="D4" s="90"/>
      <c r="E4" s="90"/>
      <c r="F4" s="90"/>
      <c r="G4" s="91"/>
      <c r="H4" s="89" t="s">
        <v>27</v>
      </c>
      <c r="I4" s="90"/>
      <c r="J4" s="90"/>
      <c r="K4" s="90"/>
      <c r="L4" s="91"/>
      <c r="M4" s="89" t="s">
        <v>34</v>
      </c>
      <c r="N4" s="90"/>
      <c r="O4" s="90"/>
      <c r="P4" s="90"/>
      <c r="Q4" s="91"/>
      <c r="R4" s="89" t="s">
        <v>6</v>
      </c>
      <c r="S4" s="90"/>
      <c r="T4" s="90"/>
      <c r="U4" s="90"/>
      <c r="V4" s="90"/>
      <c r="W4" s="90"/>
      <c r="X4" s="90"/>
      <c r="Y4" s="91"/>
      <c r="Z4" s="89" t="s">
        <v>35</v>
      </c>
      <c r="AA4" s="90"/>
      <c r="AB4" s="90"/>
      <c r="AC4" s="90"/>
      <c r="AD4" s="91"/>
      <c r="AE4" s="89" t="s">
        <v>7</v>
      </c>
      <c r="AF4" s="90"/>
      <c r="AG4" s="90"/>
      <c r="AH4" s="90"/>
      <c r="AI4" s="91"/>
      <c r="AJ4" s="89" t="s">
        <v>8</v>
      </c>
      <c r="AK4" s="90"/>
      <c r="AL4" s="90"/>
      <c r="AM4" s="90"/>
      <c r="AN4" s="91"/>
      <c r="AO4" s="89" t="s">
        <v>28</v>
      </c>
      <c r="AP4" s="90"/>
      <c r="AQ4" s="90"/>
      <c r="AR4" s="90"/>
      <c r="AS4" s="91"/>
      <c r="AT4" s="89" t="s">
        <v>38</v>
      </c>
      <c r="AU4" s="90"/>
      <c r="AV4" s="90"/>
      <c r="AW4" s="90"/>
      <c r="AX4" s="91"/>
      <c r="AY4" s="89" t="s">
        <v>29</v>
      </c>
      <c r="AZ4" s="90"/>
      <c r="BA4" s="90"/>
      <c r="BB4" s="90"/>
      <c r="BC4" s="91"/>
      <c r="BD4" s="89" t="s">
        <v>30</v>
      </c>
      <c r="BE4" s="90"/>
      <c r="BF4" s="90"/>
      <c r="BG4" s="90"/>
      <c r="BH4" s="91"/>
      <c r="BI4" s="89" t="s">
        <v>9</v>
      </c>
      <c r="BJ4" s="90"/>
      <c r="BK4" s="90"/>
      <c r="BL4" s="90"/>
      <c r="BM4" s="91"/>
      <c r="BN4" s="89" t="s">
        <v>33</v>
      </c>
      <c r="BO4" s="90"/>
      <c r="BP4" s="90"/>
      <c r="BQ4" s="90"/>
      <c r="BR4" s="91"/>
      <c r="BS4" s="89" t="s">
        <v>10</v>
      </c>
      <c r="BT4" s="90"/>
      <c r="BU4" s="90"/>
      <c r="BV4" s="90"/>
      <c r="BW4" s="91"/>
      <c r="BX4" s="89" t="s">
        <v>11</v>
      </c>
      <c r="BY4" s="90"/>
      <c r="BZ4" s="90"/>
      <c r="CA4" s="90"/>
      <c r="CB4" s="91"/>
      <c r="CC4" s="89" t="s">
        <v>12</v>
      </c>
      <c r="CD4" s="90"/>
      <c r="CE4" s="90"/>
      <c r="CF4" s="90"/>
      <c r="CG4" s="91"/>
      <c r="CH4" s="89" t="s">
        <v>32</v>
      </c>
      <c r="CI4" s="90"/>
      <c r="CJ4" s="90"/>
      <c r="CK4" s="90"/>
      <c r="CL4" s="91"/>
      <c r="CM4" s="89" t="s">
        <v>13</v>
      </c>
      <c r="CN4" s="90"/>
      <c r="CO4" s="90"/>
      <c r="CP4" s="90"/>
      <c r="CQ4" s="91"/>
      <c r="CR4" s="89" t="s">
        <v>14</v>
      </c>
      <c r="CS4" s="90"/>
      <c r="CT4" s="90"/>
      <c r="CU4" s="90"/>
      <c r="CV4" s="91"/>
    </row>
    <row r="5" spans="1:106" ht="42" customHeight="1">
      <c r="A5" s="87"/>
      <c r="B5" s="87"/>
      <c r="C5" s="92" t="s">
        <v>43</v>
      </c>
      <c r="D5" s="92"/>
      <c r="E5" s="92"/>
      <c r="F5" s="92"/>
      <c r="G5" s="58" t="s">
        <v>44</v>
      </c>
      <c r="H5" s="92" t="s">
        <v>43</v>
      </c>
      <c r="I5" s="92"/>
      <c r="J5" s="92"/>
      <c r="K5" s="92"/>
      <c r="L5" s="58" t="s">
        <v>44</v>
      </c>
      <c r="M5" s="92" t="s">
        <v>43</v>
      </c>
      <c r="N5" s="92"/>
      <c r="O5" s="92"/>
      <c r="P5" s="92"/>
      <c r="Q5" s="58" t="s">
        <v>44</v>
      </c>
      <c r="R5" s="92" t="s">
        <v>43</v>
      </c>
      <c r="S5" s="92"/>
      <c r="T5" s="92"/>
      <c r="U5" s="92"/>
      <c r="V5" s="93" t="s">
        <v>44</v>
      </c>
      <c r="W5" s="94"/>
      <c r="X5" s="94"/>
      <c r="Y5" s="95"/>
      <c r="Z5" s="92" t="s">
        <v>43</v>
      </c>
      <c r="AA5" s="92"/>
      <c r="AB5" s="92"/>
      <c r="AC5" s="92"/>
      <c r="AD5" s="58" t="s">
        <v>44</v>
      </c>
      <c r="AE5" s="92" t="s">
        <v>43</v>
      </c>
      <c r="AF5" s="92"/>
      <c r="AG5" s="92"/>
      <c r="AH5" s="92"/>
      <c r="AI5" s="58" t="s">
        <v>44</v>
      </c>
      <c r="AJ5" s="92" t="s">
        <v>43</v>
      </c>
      <c r="AK5" s="92"/>
      <c r="AL5" s="92"/>
      <c r="AM5" s="92"/>
      <c r="AN5" s="58" t="s">
        <v>44</v>
      </c>
      <c r="AO5" s="92" t="s">
        <v>43</v>
      </c>
      <c r="AP5" s="92"/>
      <c r="AQ5" s="92"/>
      <c r="AR5" s="92"/>
      <c r="AS5" s="58" t="s">
        <v>44</v>
      </c>
      <c r="AT5" s="92" t="s">
        <v>43</v>
      </c>
      <c r="AU5" s="92"/>
      <c r="AV5" s="92"/>
      <c r="AW5" s="92"/>
      <c r="AX5" s="58" t="s">
        <v>44</v>
      </c>
      <c r="AY5" s="92" t="s">
        <v>43</v>
      </c>
      <c r="AZ5" s="92"/>
      <c r="BA5" s="92"/>
      <c r="BB5" s="92"/>
      <c r="BC5" s="58" t="s">
        <v>44</v>
      </c>
      <c r="BD5" s="92" t="s">
        <v>43</v>
      </c>
      <c r="BE5" s="92"/>
      <c r="BF5" s="92"/>
      <c r="BG5" s="92"/>
      <c r="BH5" s="58" t="s">
        <v>44</v>
      </c>
      <c r="BI5" s="92" t="s">
        <v>43</v>
      </c>
      <c r="BJ5" s="92"/>
      <c r="BK5" s="92"/>
      <c r="BL5" s="92"/>
      <c r="BM5" s="58" t="s">
        <v>44</v>
      </c>
      <c r="BN5" s="92" t="s">
        <v>43</v>
      </c>
      <c r="BO5" s="92"/>
      <c r="BP5" s="92"/>
      <c r="BQ5" s="92"/>
      <c r="BR5" s="58" t="s">
        <v>44</v>
      </c>
      <c r="BS5" s="92" t="s">
        <v>43</v>
      </c>
      <c r="BT5" s="92"/>
      <c r="BU5" s="92"/>
      <c r="BV5" s="92"/>
      <c r="BW5" s="58" t="s">
        <v>44</v>
      </c>
      <c r="BX5" s="92" t="s">
        <v>43</v>
      </c>
      <c r="BY5" s="92"/>
      <c r="BZ5" s="92"/>
      <c r="CA5" s="92"/>
      <c r="CB5" s="58" t="s">
        <v>44</v>
      </c>
      <c r="CC5" s="92" t="s">
        <v>43</v>
      </c>
      <c r="CD5" s="92"/>
      <c r="CE5" s="92"/>
      <c r="CF5" s="92"/>
      <c r="CG5" s="58" t="s">
        <v>44</v>
      </c>
      <c r="CH5" s="92" t="s">
        <v>43</v>
      </c>
      <c r="CI5" s="92"/>
      <c r="CJ5" s="92"/>
      <c r="CK5" s="92"/>
      <c r="CL5" s="58" t="s">
        <v>44</v>
      </c>
      <c r="CM5" s="92" t="s">
        <v>43</v>
      </c>
      <c r="CN5" s="92"/>
      <c r="CO5" s="92"/>
      <c r="CP5" s="92"/>
      <c r="CQ5" s="58" t="s">
        <v>44</v>
      </c>
      <c r="CR5" s="92" t="s">
        <v>43</v>
      </c>
      <c r="CS5" s="92"/>
      <c r="CT5" s="92"/>
      <c r="CU5" s="92"/>
      <c r="CV5" s="58" t="s">
        <v>44</v>
      </c>
    </row>
    <row r="6" spans="1:106" s="60" customFormat="1" ht="42">
      <c r="A6" s="88"/>
      <c r="B6" s="88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48</v>
      </c>
      <c r="W6" s="61" t="s">
        <v>49</v>
      </c>
      <c r="X6" s="61" t="s">
        <v>50</v>
      </c>
      <c r="Y6" s="61" t="s">
        <v>14</v>
      </c>
      <c r="Z6" s="61" t="s">
        <v>48</v>
      </c>
      <c r="AA6" s="61" t="s">
        <v>49</v>
      </c>
      <c r="AB6" s="61" t="s">
        <v>50</v>
      </c>
      <c r="AC6" s="61" t="s">
        <v>14</v>
      </c>
      <c r="AD6" s="61" t="s">
        <v>14</v>
      </c>
      <c r="AE6" s="61" t="s">
        <v>48</v>
      </c>
      <c r="AF6" s="61" t="s">
        <v>49</v>
      </c>
      <c r="AG6" s="61" t="s">
        <v>50</v>
      </c>
      <c r="AH6" s="61" t="s">
        <v>14</v>
      </c>
      <c r="AI6" s="61" t="s">
        <v>14</v>
      </c>
      <c r="AJ6" s="61" t="s">
        <v>48</v>
      </c>
      <c r="AK6" s="61" t="s">
        <v>49</v>
      </c>
      <c r="AL6" s="61" t="s">
        <v>50</v>
      </c>
      <c r="AM6" s="61" t="s">
        <v>14</v>
      </c>
      <c r="AN6" s="61" t="s">
        <v>14</v>
      </c>
      <c r="AO6" s="61" t="s">
        <v>48</v>
      </c>
      <c r="AP6" s="61" t="s">
        <v>49</v>
      </c>
      <c r="AQ6" s="61" t="s">
        <v>50</v>
      </c>
      <c r="AR6" s="61" t="s">
        <v>14</v>
      </c>
      <c r="AS6" s="61" t="s">
        <v>14</v>
      </c>
      <c r="AT6" s="61" t="s">
        <v>48</v>
      </c>
      <c r="AU6" s="61" t="s">
        <v>49</v>
      </c>
      <c r="AV6" s="61" t="s">
        <v>50</v>
      </c>
      <c r="AW6" s="61" t="s">
        <v>14</v>
      </c>
      <c r="AX6" s="61" t="s">
        <v>14</v>
      </c>
      <c r="AY6" s="61" t="s">
        <v>48</v>
      </c>
      <c r="AZ6" s="61" t="s">
        <v>49</v>
      </c>
      <c r="BA6" s="61" t="s">
        <v>50</v>
      </c>
      <c r="BB6" s="61" t="s">
        <v>14</v>
      </c>
      <c r="BC6" s="61" t="s">
        <v>14</v>
      </c>
      <c r="BD6" s="61" t="s">
        <v>48</v>
      </c>
      <c r="BE6" s="61" t="s">
        <v>49</v>
      </c>
      <c r="BF6" s="61" t="s">
        <v>50</v>
      </c>
      <c r="BG6" s="61" t="s">
        <v>14</v>
      </c>
      <c r="BH6" s="61" t="s">
        <v>14</v>
      </c>
      <c r="BI6" s="61" t="s">
        <v>48</v>
      </c>
      <c r="BJ6" s="61" t="s">
        <v>49</v>
      </c>
      <c r="BK6" s="61" t="s">
        <v>50</v>
      </c>
      <c r="BL6" s="61" t="s">
        <v>14</v>
      </c>
      <c r="BM6" s="61" t="s">
        <v>14</v>
      </c>
      <c r="BN6" s="61" t="s">
        <v>48</v>
      </c>
      <c r="BO6" s="61" t="s">
        <v>49</v>
      </c>
      <c r="BP6" s="61" t="s">
        <v>50</v>
      </c>
      <c r="BQ6" s="61" t="s">
        <v>14</v>
      </c>
      <c r="BR6" s="61" t="s">
        <v>14</v>
      </c>
      <c r="BS6" s="61" t="s">
        <v>48</v>
      </c>
      <c r="BT6" s="61" t="s">
        <v>49</v>
      </c>
      <c r="BU6" s="61" t="s">
        <v>50</v>
      </c>
      <c r="BV6" s="61" t="s">
        <v>14</v>
      </c>
      <c r="BW6" s="61" t="s">
        <v>14</v>
      </c>
      <c r="BX6" s="61" t="s">
        <v>48</v>
      </c>
      <c r="BY6" s="61" t="s">
        <v>49</v>
      </c>
      <c r="BZ6" s="61" t="s">
        <v>50</v>
      </c>
      <c r="CA6" s="61" t="s">
        <v>14</v>
      </c>
      <c r="CB6" s="61" t="s">
        <v>14</v>
      </c>
      <c r="CC6" s="61" t="s">
        <v>48</v>
      </c>
      <c r="CD6" s="61" t="s">
        <v>49</v>
      </c>
      <c r="CE6" s="61" t="s">
        <v>50</v>
      </c>
      <c r="CF6" s="61" t="s">
        <v>14</v>
      </c>
      <c r="CG6" s="61" t="s">
        <v>14</v>
      </c>
      <c r="CH6" s="61" t="s">
        <v>48</v>
      </c>
      <c r="CI6" s="61" t="s">
        <v>49</v>
      </c>
      <c r="CJ6" s="61" t="s">
        <v>50</v>
      </c>
      <c r="CK6" s="61" t="s">
        <v>14</v>
      </c>
      <c r="CL6" s="61" t="s">
        <v>14</v>
      </c>
      <c r="CM6" s="61" t="s">
        <v>48</v>
      </c>
      <c r="CN6" s="61" t="s">
        <v>49</v>
      </c>
      <c r="CO6" s="61" t="s">
        <v>50</v>
      </c>
      <c r="CP6" s="61" t="s">
        <v>14</v>
      </c>
      <c r="CQ6" s="61" t="s">
        <v>14</v>
      </c>
      <c r="CR6" s="61" t="s">
        <v>48</v>
      </c>
      <c r="CS6" s="61" t="s">
        <v>49</v>
      </c>
      <c r="CT6" s="61" t="s">
        <v>50</v>
      </c>
      <c r="CU6" s="61" t="s">
        <v>14</v>
      </c>
      <c r="CV6" s="61" t="s">
        <v>14</v>
      </c>
    </row>
    <row r="7" spans="1:106" ht="24.9" customHeight="1">
      <c r="A7" s="45">
        <v>1</v>
      </c>
      <c r="B7" s="46" t="s">
        <v>54</v>
      </c>
      <c r="C7" s="63">
        <v>142</v>
      </c>
      <c r="D7" s="63">
        <v>3424255</v>
      </c>
      <c r="E7" s="63">
        <v>0</v>
      </c>
      <c r="F7" s="63">
        <v>3424397</v>
      </c>
      <c r="G7" s="63">
        <v>4227</v>
      </c>
      <c r="H7" s="63">
        <v>0</v>
      </c>
      <c r="I7" s="63">
        <v>80992</v>
      </c>
      <c r="J7" s="63">
        <v>0</v>
      </c>
      <c r="K7" s="63">
        <v>80992</v>
      </c>
      <c r="L7" s="63">
        <v>10921</v>
      </c>
      <c r="M7" s="63">
        <v>20193</v>
      </c>
      <c r="N7" s="63">
        <v>45725</v>
      </c>
      <c r="O7" s="63">
        <v>0</v>
      </c>
      <c r="P7" s="63">
        <v>65918</v>
      </c>
      <c r="Q7" s="63">
        <v>34957</v>
      </c>
      <c r="R7" s="63">
        <v>63280</v>
      </c>
      <c r="S7" s="63">
        <v>274</v>
      </c>
      <c r="T7" s="63">
        <v>0</v>
      </c>
      <c r="U7" s="63">
        <v>63554</v>
      </c>
      <c r="V7" s="63">
        <v>61349</v>
      </c>
      <c r="W7" s="63">
        <v>309</v>
      </c>
      <c r="X7" s="63">
        <v>0</v>
      </c>
      <c r="Y7" s="63">
        <v>61658</v>
      </c>
      <c r="Z7" s="63">
        <v>6922</v>
      </c>
      <c r="AA7" s="63">
        <v>15162</v>
      </c>
      <c r="AB7" s="63">
        <v>1032</v>
      </c>
      <c r="AC7" s="63">
        <v>23116</v>
      </c>
      <c r="AD7" s="63">
        <v>26275</v>
      </c>
      <c r="AE7" s="63">
        <v>13308</v>
      </c>
      <c r="AF7" s="63">
        <v>791016</v>
      </c>
      <c r="AG7" s="63">
        <v>1032</v>
      </c>
      <c r="AH7" s="63">
        <v>805356</v>
      </c>
      <c r="AI7" s="63">
        <v>106663</v>
      </c>
      <c r="AJ7" s="63">
        <v>0</v>
      </c>
      <c r="AK7" s="63">
        <v>0</v>
      </c>
      <c r="AL7" s="63">
        <v>0</v>
      </c>
      <c r="AM7" s="63">
        <v>0</v>
      </c>
      <c r="AN7" s="63">
        <v>0</v>
      </c>
      <c r="AO7" s="63">
        <v>0</v>
      </c>
      <c r="AP7" s="63">
        <v>0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0</v>
      </c>
      <c r="AW7" s="63">
        <v>0</v>
      </c>
      <c r="AX7" s="63">
        <v>0</v>
      </c>
      <c r="AY7" s="63">
        <v>0</v>
      </c>
      <c r="AZ7" s="63">
        <v>0</v>
      </c>
      <c r="BA7" s="63">
        <v>0</v>
      </c>
      <c r="BB7" s="63">
        <v>0</v>
      </c>
      <c r="BC7" s="63">
        <v>0</v>
      </c>
      <c r="BD7" s="63">
        <v>0</v>
      </c>
      <c r="BE7" s="63">
        <v>0</v>
      </c>
      <c r="BF7" s="63">
        <v>0</v>
      </c>
      <c r="BG7" s="63">
        <v>0</v>
      </c>
      <c r="BH7" s="63">
        <v>0</v>
      </c>
      <c r="BI7" s="63">
        <v>14455</v>
      </c>
      <c r="BJ7" s="63">
        <v>0</v>
      </c>
      <c r="BK7" s="63">
        <v>0</v>
      </c>
      <c r="BL7" s="63">
        <v>14455</v>
      </c>
      <c r="BM7" s="63">
        <v>3129</v>
      </c>
      <c r="BN7" s="63">
        <v>7934</v>
      </c>
      <c r="BO7" s="63">
        <v>287252</v>
      </c>
      <c r="BP7" s="63">
        <v>0</v>
      </c>
      <c r="BQ7" s="63">
        <v>295186</v>
      </c>
      <c r="BR7" s="63">
        <v>28341</v>
      </c>
      <c r="BS7" s="63">
        <v>2</v>
      </c>
      <c r="BT7" s="63">
        <v>0</v>
      </c>
      <c r="BU7" s="63">
        <v>0</v>
      </c>
      <c r="BV7" s="63">
        <v>2</v>
      </c>
      <c r="BW7" s="63">
        <v>2</v>
      </c>
      <c r="BX7" s="63">
        <v>209</v>
      </c>
      <c r="BY7" s="63">
        <v>0</v>
      </c>
      <c r="BZ7" s="63">
        <v>0</v>
      </c>
      <c r="CA7" s="63">
        <v>209</v>
      </c>
      <c r="CB7" s="63">
        <v>146</v>
      </c>
      <c r="CC7" s="63">
        <v>0</v>
      </c>
      <c r="CD7" s="63">
        <v>26</v>
      </c>
      <c r="CE7" s="63">
        <v>0</v>
      </c>
      <c r="CF7" s="63">
        <v>26</v>
      </c>
      <c r="CG7" s="63">
        <v>34</v>
      </c>
      <c r="CH7" s="63">
        <v>163</v>
      </c>
      <c r="CI7" s="63">
        <v>0</v>
      </c>
      <c r="CJ7" s="63">
        <v>0</v>
      </c>
      <c r="CK7" s="63">
        <v>163</v>
      </c>
      <c r="CL7" s="63">
        <v>231</v>
      </c>
      <c r="CM7" s="63">
        <v>0</v>
      </c>
      <c r="CN7" s="63">
        <v>0</v>
      </c>
      <c r="CO7" s="63">
        <v>0</v>
      </c>
      <c r="CP7" s="63">
        <v>0</v>
      </c>
      <c r="CQ7" s="63">
        <v>0</v>
      </c>
      <c r="CR7" s="83">
        <v>126608</v>
      </c>
      <c r="CS7" s="63">
        <v>4644702</v>
      </c>
      <c r="CT7" s="63">
        <v>2064</v>
      </c>
      <c r="CU7" s="63">
        <v>4773374</v>
      </c>
      <c r="CV7" s="63">
        <v>276584</v>
      </c>
      <c r="CW7" s="80"/>
      <c r="CX7" s="80"/>
      <c r="CY7" s="80"/>
      <c r="CZ7" s="80"/>
      <c r="DA7" s="80"/>
      <c r="DB7" s="80"/>
    </row>
    <row r="8" spans="1:106" s="22" customFormat="1" ht="24.9" customHeight="1">
      <c r="A8" s="45">
        <v>2</v>
      </c>
      <c r="B8" s="46" t="s">
        <v>55</v>
      </c>
      <c r="C8" s="63">
        <v>1510852</v>
      </c>
      <c r="D8" s="63">
        <v>3046</v>
      </c>
      <c r="E8" s="63">
        <v>32795</v>
      </c>
      <c r="F8" s="63">
        <v>1546693</v>
      </c>
      <c r="G8" s="63">
        <v>49138</v>
      </c>
      <c r="H8" s="63">
        <v>112776</v>
      </c>
      <c r="I8" s="63">
        <v>95061</v>
      </c>
      <c r="J8" s="63">
        <v>956</v>
      </c>
      <c r="K8" s="63">
        <v>208793</v>
      </c>
      <c r="L8" s="63">
        <v>72667</v>
      </c>
      <c r="M8" s="63">
        <v>160694</v>
      </c>
      <c r="N8" s="63">
        <v>9851</v>
      </c>
      <c r="O8" s="63">
        <v>240</v>
      </c>
      <c r="P8" s="63">
        <v>170785</v>
      </c>
      <c r="Q8" s="63">
        <v>100363</v>
      </c>
      <c r="R8" s="63">
        <v>83603</v>
      </c>
      <c r="S8" s="63">
        <v>29606</v>
      </c>
      <c r="T8" s="63">
        <v>73156</v>
      </c>
      <c r="U8" s="63">
        <v>186365</v>
      </c>
      <c r="V8" s="63">
        <v>78918</v>
      </c>
      <c r="W8" s="63">
        <v>33383</v>
      </c>
      <c r="X8" s="63">
        <v>65405</v>
      </c>
      <c r="Y8" s="63">
        <v>177706</v>
      </c>
      <c r="Z8" s="63">
        <v>9739</v>
      </c>
      <c r="AA8" s="63">
        <v>11653</v>
      </c>
      <c r="AB8" s="63">
        <v>1</v>
      </c>
      <c r="AC8" s="63">
        <v>21393</v>
      </c>
      <c r="AD8" s="63">
        <v>23900</v>
      </c>
      <c r="AE8" s="63">
        <v>17416</v>
      </c>
      <c r="AF8" s="63">
        <v>787575</v>
      </c>
      <c r="AG8" s="63">
        <v>1</v>
      </c>
      <c r="AH8" s="63">
        <v>804992</v>
      </c>
      <c r="AI8" s="63">
        <v>104975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1</v>
      </c>
      <c r="AP8" s="63">
        <v>0</v>
      </c>
      <c r="AQ8" s="63">
        <v>0</v>
      </c>
      <c r="AR8" s="63">
        <v>1</v>
      </c>
      <c r="AS8" s="63">
        <v>1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4</v>
      </c>
      <c r="AZ8" s="63">
        <v>0</v>
      </c>
      <c r="BA8" s="63">
        <v>0</v>
      </c>
      <c r="BB8" s="63">
        <v>4</v>
      </c>
      <c r="BC8" s="63">
        <v>8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6832</v>
      </c>
      <c r="BJ8" s="63">
        <v>247</v>
      </c>
      <c r="BK8" s="63">
        <v>0</v>
      </c>
      <c r="BL8" s="63">
        <v>7079</v>
      </c>
      <c r="BM8" s="63">
        <v>2114</v>
      </c>
      <c r="BN8" s="63">
        <v>19705</v>
      </c>
      <c r="BO8" s="63">
        <v>11680</v>
      </c>
      <c r="BP8" s="63">
        <v>0</v>
      </c>
      <c r="BQ8" s="63">
        <v>31385</v>
      </c>
      <c r="BR8" s="63">
        <v>35409</v>
      </c>
      <c r="BS8" s="63">
        <v>4</v>
      </c>
      <c r="BT8" s="63">
        <v>0</v>
      </c>
      <c r="BU8" s="63">
        <v>0</v>
      </c>
      <c r="BV8" s="63">
        <v>4</v>
      </c>
      <c r="BW8" s="63">
        <v>4</v>
      </c>
      <c r="BX8" s="63">
        <v>7361</v>
      </c>
      <c r="BY8" s="63">
        <v>38</v>
      </c>
      <c r="BZ8" s="63">
        <v>0</v>
      </c>
      <c r="CA8" s="63">
        <v>7399</v>
      </c>
      <c r="CB8" s="63">
        <v>4912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70927</v>
      </c>
      <c r="CI8" s="63">
        <v>264</v>
      </c>
      <c r="CJ8" s="63">
        <v>0</v>
      </c>
      <c r="CK8" s="63">
        <v>71191</v>
      </c>
      <c r="CL8" s="63">
        <v>2216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83">
        <v>1999914</v>
      </c>
      <c r="CS8" s="63">
        <v>949021</v>
      </c>
      <c r="CT8" s="63">
        <v>107149</v>
      </c>
      <c r="CU8" s="63">
        <v>3056084</v>
      </c>
      <c r="CV8" s="63">
        <v>573413</v>
      </c>
      <c r="CW8" s="80"/>
      <c r="CX8" s="80"/>
      <c r="CY8" s="80"/>
      <c r="CZ8" s="80"/>
      <c r="DA8" s="80"/>
      <c r="DB8" s="80"/>
    </row>
    <row r="9" spans="1:106" ht="24.9" customHeight="1">
      <c r="A9" s="45">
        <v>3</v>
      </c>
      <c r="B9" s="46" t="s">
        <v>56</v>
      </c>
      <c r="C9" s="63">
        <v>1456691</v>
      </c>
      <c r="D9" s="63">
        <v>16867</v>
      </c>
      <c r="E9" s="63">
        <v>96797</v>
      </c>
      <c r="F9" s="63">
        <v>1570355</v>
      </c>
      <c r="G9" s="63">
        <v>110187</v>
      </c>
      <c r="H9" s="63">
        <v>0</v>
      </c>
      <c r="I9" s="63">
        <v>98185</v>
      </c>
      <c r="J9" s="63">
        <v>0</v>
      </c>
      <c r="K9" s="63">
        <v>98185</v>
      </c>
      <c r="L9" s="63">
        <v>6077</v>
      </c>
      <c r="M9" s="63">
        <v>73446</v>
      </c>
      <c r="N9" s="63">
        <v>34895</v>
      </c>
      <c r="O9" s="63">
        <v>11329</v>
      </c>
      <c r="P9" s="63">
        <v>119670</v>
      </c>
      <c r="Q9" s="63">
        <v>67937</v>
      </c>
      <c r="R9" s="63">
        <v>174364</v>
      </c>
      <c r="S9" s="63">
        <v>12958</v>
      </c>
      <c r="T9" s="63">
        <v>126668</v>
      </c>
      <c r="U9" s="63">
        <v>313990</v>
      </c>
      <c r="V9" s="63">
        <v>88590</v>
      </c>
      <c r="W9" s="63">
        <v>4051</v>
      </c>
      <c r="X9" s="63">
        <v>117620</v>
      </c>
      <c r="Y9" s="63">
        <v>210261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7294</v>
      </c>
      <c r="AF9" s="63">
        <v>773749</v>
      </c>
      <c r="AG9" s="63">
        <v>0</v>
      </c>
      <c r="AH9" s="63">
        <v>781043</v>
      </c>
      <c r="AI9" s="63">
        <v>78242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0</v>
      </c>
      <c r="BL9" s="63">
        <v>0</v>
      </c>
      <c r="BM9" s="63">
        <v>0</v>
      </c>
      <c r="BN9" s="63">
        <v>30788</v>
      </c>
      <c r="BO9" s="63">
        <v>0</v>
      </c>
      <c r="BP9" s="63">
        <v>0</v>
      </c>
      <c r="BQ9" s="63">
        <v>30788</v>
      </c>
      <c r="BR9" s="63">
        <v>86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141224</v>
      </c>
      <c r="CI9" s="63">
        <v>0</v>
      </c>
      <c r="CJ9" s="63">
        <v>0</v>
      </c>
      <c r="CK9" s="63">
        <v>141224</v>
      </c>
      <c r="CL9" s="63">
        <v>35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83">
        <v>1883807</v>
      </c>
      <c r="CS9" s="63">
        <v>936654</v>
      </c>
      <c r="CT9" s="63">
        <v>234794</v>
      </c>
      <c r="CU9" s="63">
        <v>3055255</v>
      </c>
      <c r="CV9" s="63">
        <v>472825</v>
      </c>
      <c r="CW9" s="80"/>
      <c r="CX9" s="80"/>
      <c r="CY9" s="80"/>
      <c r="CZ9" s="80"/>
      <c r="DA9" s="80"/>
      <c r="DB9" s="80"/>
    </row>
    <row r="10" spans="1:106" ht="24.9" customHeight="1">
      <c r="A10" s="45">
        <v>4</v>
      </c>
      <c r="B10" s="46" t="s">
        <v>57</v>
      </c>
      <c r="C10" s="63">
        <v>1421629</v>
      </c>
      <c r="D10" s="63">
        <v>457</v>
      </c>
      <c r="E10" s="63">
        <v>52</v>
      </c>
      <c r="F10" s="63">
        <v>1422138</v>
      </c>
      <c r="G10" s="63">
        <v>13279</v>
      </c>
      <c r="H10" s="63">
        <v>504</v>
      </c>
      <c r="I10" s="63">
        <v>26953</v>
      </c>
      <c r="J10" s="63">
        <v>0</v>
      </c>
      <c r="K10" s="63">
        <v>27457</v>
      </c>
      <c r="L10" s="63">
        <v>1766</v>
      </c>
      <c r="M10" s="63">
        <v>219585</v>
      </c>
      <c r="N10" s="63">
        <v>2706</v>
      </c>
      <c r="O10" s="63">
        <v>811</v>
      </c>
      <c r="P10" s="63">
        <v>223102</v>
      </c>
      <c r="Q10" s="63">
        <v>53144</v>
      </c>
      <c r="R10" s="63">
        <v>40984</v>
      </c>
      <c r="S10" s="63">
        <v>4002</v>
      </c>
      <c r="T10" s="63">
        <v>915</v>
      </c>
      <c r="U10" s="63">
        <v>45901</v>
      </c>
      <c r="V10" s="63">
        <v>40139</v>
      </c>
      <c r="W10" s="63">
        <v>4500</v>
      </c>
      <c r="X10" s="63">
        <v>942</v>
      </c>
      <c r="Y10" s="63">
        <v>45581</v>
      </c>
      <c r="Z10" s="63">
        <v>3066</v>
      </c>
      <c r="AA10" s="63">
        <v>3765</v>
      </c>
      <c r="AB10" s="63">
        <v>34</v>
      </c>
      <c r="AC10" s="63">
        <v>6865</v>
      </c>
      <c r="AD10" s="63">
        <v>7411</v>
      </c>
      <c r="AE10" s="63">
        <v>9840</v>
      </c>
      <c r="AF10" s="63">
        <v>778015</v>
      </c>
      <c r="AG10" s="63">
        <v>34</v>
      </c>
      <c r="AH10" s="63">
        <v>787889</v>
      </c>
      <c r="AI10" s="63">
        <v>86287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1522</v>
      </c>
      <c r="BJ10" s="63">
        <v>57</v>
      </c>
      <c r="BK10" s="63">
        <v>0</v>
      </c>
      <c r="BL10" s="63">
        <v>1579</v>
      </c>
      <c r="BM10" s="63">
        <v>1238</v>
      </c>
      <c r="BN10" s="63">
        <v>7088</v>
      </c>
      <c r="BO10" s="63">
        <v>2895</v>
      </c>
      <c r="BP10" s="63">
        <v>6</v>
      </c>
      <c r="BQ10" s="63">
        <v>9989</v>
      </c>
      <c r="BR10" s="63">
        <v>6481</v>
      </c>
      <c r="BS10" s="63">
        <v>24</v>
      </c>
      <c r="BT10" s="63">
        <v>0</v>
      </c>
      <c r="BU10" s="63">
        <v>0</v>
      </c>
      <c r="BV10" s="63">
        <v>24</v>
      </c>
      <c r="BW10" s="63">
        <v>38</v>
      </c>
      <c r="BX10" s="63">
        <v>615</v>
      </c>
      <c r="BY10" s="63">
        <v>9</v>
      </c>
      <c r="BZ10" s="63">
        <v>0</v>
      </c>
      <c r="CA10" s="63">
        <v>624</v>
      </c>
      <c r="CB10" s="63">
        <v>443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168525</v>
      </c>
      <c r="CI10" s="63">
        <v>103</v>
      </c>
      <c r="CJ10" s="63">
        <v>5</v>
      </c>
      <c r="CK10" s="63">
        <v>168633</v>
      </c>
      <c r="CL10" s="63">
        <v>445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83">
        <v>1873382</v>
      </c>
      <c r="CS10" s="63">
        <v>818962</v>
      </c>
      <c r="CT10" s="63">
        <v>1857</v>
      </c>
      <c r="CU10" s="63">
        <v>2694201</v>
      </c>
      <c r="CV10" s="63">
        <v>216113</v>
      </c>
      <c r="CW10" s="80"/>
      <c r="CX10" s="80"/>
      <c r="CY10" s="80"/>
      <c r="CZ10" s="80"/>
      <c r="DA10" s="80"/>
      <c r="DB10" s="80"/>
    </row>
    <row r="11" spans="1:106" ht="24.9" customHeight="1">
      <c r="A11" s="45">
        <v>5</v>
      </c>
      <c r="B11" s="46" t="s">
        <v>58</v>
      </c>
      <c r="C11" s="63">
        <v>3498</v>
      </c>
      <c r="D11" s="63">
        <v>611581</v>
      </c>
      <c r="E11" s="63">
        <v>0</v>
      </c>
      <c r="F11" s="63">
        <v>615079</v>
      </c>
      <c r="G11" s="63">
        <v>983501</v>
      </c>
      <c r="H11" s="63">
        <v>0</v>
      </c>
      <c r="I11" s="63">
        <v>27264</v>
      </c>
      <c r="J11" s="63">
        <v>0</v>
      </c>
      <c r="K11" s="63">
        <v>27264</v>
      </c>
      <c r="L11" s="63">
        <v>1327</v>
      </c>
      <c r="M11" s="63">
        <v>34514</v>
      </c>
      <c r="N11" s="63">
        <v>7540</v>
      </c>
      <c r="O11" s="63">
        <v>12</v>
      </c>
      <c r="P11" s="63">
        <v>42066</v>
      </c>
      <c r="Q11" s="63">
        <v>41732</v>
      </c>
      <c r="R11" s="63">
        <v>2084</v>
      </c>
      <c r="S11" s="63">
        <v>162</v>
      </c>
      <c r="T11" s="63">
        <v>0</v>
      </c>
      <c r="U11" s="63">
        <v>2246</v>
      </c>
      <c r="V11" s="63">
        <v>1991</v>
      </c>
      <c r="W11" s="63">
        <v>701</v>
      </c>
      <c r="X11" s="63">
        <v>0</v>
      </c>
      <c r="Y11" s="63">
        <v>2692</v>
      </c>
      <c r="Z11" s="63">
        <v>11362</v>
      </c>
      <c r="AA11" s="63">
        <v>12343</v>
      </c>
      <c r="AB11" s="63">
        <v>11</v>
      </c>
      <c r="AC11" s="63">
        <v>23716</v>
      </c>
      <c r="AD11" s="63">
        <v>25979</v>
      </c>
      <c r="AE11" s="63">
        <v>18676</v>
      </c>
      <c r="AF11" s="63">
        <v>811232</v>
      </c>
      <c r="AG11" s="63">
        <v>952</v>
      </c>
      <c r="AH11" s="63">
        <v>830860</v>
      </c>
      <c r="AI11" s="63">
        <v>140735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2</v>
      </c>
      <c r="AR11" s="63">
        <v>2</v>
      </c>
      <c r="AS11" s="63">
        <v>2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1</v>
      </c>
      <c r="AZ11" s="63">
        <v>0</v>
      </c>
      <c r="BA11" s="63">
        <v>0</v>
      </c>
      <c r="BB11" s="63">
        <v>1</v>
      </c>
      <c r="BC11" s="63">
        <v>1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4640</v>
      </c>
      <c r="BJ11" s="63">
        <v>387</v>
      </c>
      <c r="BK11" s="63">
        <v>1</v>
      </c>
      <c r="BL11" s="63">
        <v>5028</v>
      </c>
      <c r="BM11" s="63">
        <v>1294</v>
      </c>
      <c r="BN11" s="63">
        <v>12210</v>
      </c>
      <c r="BO11" s="63">
        <v>102748</v>
      </c>
      <c r="BP11" s="63">
        <v>75</v>
      </c>
      <c r="BQ11" s="63">
        <v>115033</v>
      </c>
      <c r="BR11" s="63">
        <v>154603</v>
      </c>
      <c r="BS11" s="63">
        <v>3</v>
      </c>
      <c r="BT11" s="63">
        <v>0</v>
      </c>
      <c r="BU11" s="63">
        <v>0</v>
      </c>
      <c r="BV11" s="63">
        <v>3</v>
      </c>
      <c r="BW11" s="63">
        <v>2</v>
      </c>
      <c r="BX11" s="63">
        <v>1294</v>
      </c>
      <c r="BY11" s="63">
        <v>0</v>
      </c>
      <c r="BZ11" s="63">
        <v>10</v>
      </c>
      <c r="CA11" s="63">
        <v>1304</v>
      </c>
      <c r="CB11" s="63">
        <v>1015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1410</v>
      </c>
      <c r="CI11" s="63">
        <v>21842</v>
      </c>
      <c r="CJ11" s="63">
        <v>4</v>
      </c>
      <c r="CK11" s="63">
        <v>23256</v>
      </c>
      <c r="CL11" s="63">
        <v>34829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83">
        <v>89692</v>
      </c>
      <c r="CS11" s="63">
        <v>1595099</v>
      </c>
      <c r="CT11" s="63">
        <v>1067</v>
      </c>
      <c r="CU11" s="63">
        <v>1685858</v>
      </c>
      <c r="CV11" s="63">
        <v>1387712</v>
      </c>
      <c r="CW11" s="80"/>
      <c r="CX11" s="80"/>
      <c r="CY11" s="80"/>
      <c r="CZ11" s="80"/>
      <c r="DA11" s="80"/>
      <c r="DB11" s="80"/>
    </row>
    <row r="12" spans="1:106" ht="24.9" customHeight="1">
      <c r="A12" s="45">
        <v>6</v>
      </c>
      <c r="B12" s="46" t="s">
        <v>59</v>
      </c>
      <c r="C12" s="63">
        <v>22191</v>
      </c>
      <c r="D12" s="63">
        <v>0</v>
      </c>
      <c r="E12" s="63">
        <v>17802</v>
      </c>
      <c r="F12" s="63">
        <v>39993</v>
      </c>
      <c r="G12" s="63">
        <v>16396</v>
      </c>
      <c r="H12" s="63">
        <v>148</v>
      </c>
      <c r="I12" s="63">
        <v>15977</v>
      </c>
      <c r="J12" s="63">
        <v>0</v>
      </c>
      <c r="K12" s="63">
        <v>16125</v>
      </c>
      <c r="L12" s="63">
        <v>890</v>
      </c>
      <c r="M12" s="63">
        <v>13036</v>
      </c>
      <c r="N12" s="63">
        <v>436</v>
      </c>
      <c r="O12" s="63">
        <v>22258</v>
      </c>
      <c r="P12" s="63">
        <v>35730</v>
      </c>
      <c r="Q12" s="63">
        <v>24654</v>
      </c>
      <c r="R12" s="63">
        <v>20130</v>
      </c>
      <c r="S12" s="63">
        <v>473</v>
      </c>
      <c r="T12" s="63">
        <v>30066</v>
      </c>
      <c r="U12" s="63">
        <v>50669</v>
      </c>
      <c r="V12" s="63">
        <v>19226</v>
      </c>
      <c r="W12" s="63">
        <v>430</v>
      </c>
      <c r="X12" s="63">
        <v>18057</v>
      </c>
      <c r="Y12" s="63">
        <v>37713</v>
      </c>
      <c r="Z12" s="63">
        <v>876</v>
      </c>
      <c r="AA12" s="63">
        <v>436</v>
      </c>
      <c r="AB12" s="63">
        <v>5272</v>
      </c>
      <c r="AC12" s="63">
        <v>6584</v>
      </c>
      <c r="AD12" s="63">
        <v>6577</v>
      </c>
      <c r="AE12" s="63">
        <v>8172</v>
      </c>
      <c r="AF12" s="63">
        <v>774258</v>
      </c>
      <c r="AG12" s="63">
        <v>5255</v>
      </c>
      <c r="AH12" s="63">
        <v>787685</v>
      </c>
      <c r="AI12" s="63">
        <v>84882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12</v>
      </c>
      <c r="AP12" s="63">
        <v>0</v>
      </c>
      <c r="AQ12" s="63">
        <v>0</v>
      </c>
      <c r="AR12" s="63">
        <v>12</v>
      </c>
      <c r="AS12" s="63">
        <v>13</v>
      </c>
      <c r="AT12" s="63">
        <v>10</v>
      </c>
      <c r="AU12" s="63">
        <v>0</v>
      </c>
      <c r="AV12" s="63">
        <v>0</v>
      </c>
      <c r="AW12" s="63">
        <v>10</v>
      </c>
      <c r="AX12" s="63">
        <v>11</v>
      </c>
      <c r="AY12" s="63">
        <v>0</v>
      </c>
      <c r="AZ12" s="63">
        <v>1</v>
      </c>
      <c r="BA12" s="63">
        <v>0</v>
      </c>
      <c r="BB12" s="63">
        <v>1</v>
      </c>
      <c r="BC12" s="63">
        <v>0</v>
      </c>
      <c r="BD12" s="63">
        <v>0</v>
      </c>
      <c r="BE12" s="63">
        <v>2</v>
      </c>
      <c r="BF12" s="63">
        <v>0</v>
      </c>
      <c r="BG12" s="63">
        <v>2</v>
      </c>
      <c r="BH12" s="63">
        <v>1</v>
      </c>
      <c r="BI12" s="63">
        <v>0</v>
      </c>
      <c r="BJ12" s="63">
        <v>1</v>
      </c>
      <c r="BK12" s="63">
        <v>0</v>
      </c>
      <c r="BL12" s="63">
        <v>1</v>
      </c>
      <c r="BM12" s="63">
        <v>0</v>
      </c>
      <c r="BN12" s="63">
        <v>161</v>
      </c>
      <c r="BO12" s="63">
        <v>24</v>
      </c>
      <c r="BP12" s="63">
        <v>38</v>
      </c>
      <c r="BQ12" s="63">
        <v>223</v>
      </c>
      <c r="BR12" s="63">
        <v>283</v>
      </c>
      <c r="BS12" s="63">
        <v>47</v>
      </c>
      <c r="BT12" s="63">
        <v>0</v>
      </c>
      <c r="BU12" s="63">
        <v>0</v>
      </c>
      <c r="BV12" s="63">
        <v>47</v>
      </c>
      <c r="BW12" s="63">
        <v>49</v>
      </c>
      <c r="BX12" s="63">
        <v>2</v>
      </c>
      <c r="BY12" s="63">
        <v>0</v>
      </c>
      <c r="BZ12" s="63">
        <v>0</v>
      </c>
      <c r="CA12" s="63">
        <v>2</v>
      </c>
      <c r="CB12" s="63">
        <v>3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40</v>
      </c>
      <c r="CI12" s="63">
        <v>0</v>
      </c>
      <c r="CJ12" s="63">
        <v>1</v>
      </c>
      <c r="CK12" s="63">
        <v>41</v>
      </c>
      <c r="CL12" s="63">
        <v>45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83">
        <v>64825</v>
      </c>
      <c r="CS12" s="63">
        <v>791608</v>
      </c>
      <c r="CT12" s="63">
        <v>80692</v>
      </c>
      <c r="CU12" s="63">
        <v>937125</v>
      </c>
      <c r="CV12" s="63">
        <v>171517</v>
      </c>
      <c r="CW12" s="80"/>
      <c r="CX12" s="80"/>
      <c r="CY12" s="80"/>
      <c r="CZ12" s="80"/>
      <c r="DA12" s="80"/>
      <c r="DB12" s="80"/>
    </row>
    <row r="13" spans="1:106" ht="24.9" customHeight="1">
      <c r="A13" s="45">
        <v>7</v>
      </c>
      <c r="B13" s="46" t="s">
        <v>60</v>
      </c>
      <c r="C13" s="63">
        <v>6496</v>
      </c>
      <c r="D13" s="63">
        <v>3</v>
      </c>
      <c r="E13" s="63">
        <v>5481</v>
      </c>
      <c r="F13" s="63">
        <v>11980</v>
      </c>
      <c r="G13" s="63">
        <v>14376</v>
      </c>
      <c r="H13" s="63">
        <v>17375</v>
      </c>
      <c r="I13" s="63">
        <v>3760</v>
      </c>
      <c r="J13" s="63">
        <v>9902</v>
      </c>
      <c r="K13" s="63">
        <v>31037</v>
      </c>
      <c r="L13" s="63">
        <v>32946</v>
      </c>
      <c r="M13" s="63">
        <v>24624</v>
      </c>
      <c r="N13" s="63">
        <v>6186</v>
      </c>
      <c r="O13" s="63">
        <v>6543</v>
      </c>
      <c r="P13" s="63">
        <v>37353</v>
      </c>
      <c r="Q13" s="63">
        <v>39835</v>
      </c>
      <c r="R13" s="63">
        <v>32781</v>
      </c>
      <c r="S13" s="63">
        <v>814</v>
      </c>
      <c r="T13" s="63">
        <v>15188</v>
      </c>
      <c r="U13" s="63">
        <v>48783</v>
      </c>
      <c r="V13" s="63">
        <v>36212</v>
      </c>
      <c r="W13" s="63">
        <v>788</v>
      </c>
      <c r="X13" s="63">
        <v>17289</v>
      </c>
      <c r="Y13" s="63">
        <v>54289</v>
      </c>
      <c r="Z13" s="63">
        <v>796</v>
      </c>
      <c r="AA13" s="63">
        <v>5753</v>
      </c>
      <c r="AB13" s="63">
        <v>2040</v>
      </c>
      <c r="AC13" s="63">
        <v>8589</v>
      </c>
      <c r="AD13" s="63">
        <v>10533</v>
      </c>
      <c r="AE13" s="63">
        <v>8117</v>
      </c>
      <c r="AF13" s="63">
        <v>779573</v>
      </c>
      <c r="AG13" s="63">
        <v>2040</v>
      </c>
      <c r="AH13" s="63">
        <v>789730</v>
      </c>
      <c r="AI13" s="63">
        <v>88875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41</v>
      </c>
      <c r="BJ13" s="63">
        <v>0</v>
      </c>
      <c r="BK13" s="63">
        <v>0</v>
      </c>
      <c r="BL13" s="63">
        <v>41</v>
      </c>
      <c r="BM13" s="63">
        <v>4</v>
      </c>
      <c r="BN13" s="63">
        <v>347</v>
      </c>
      <c r="BO13" s="63">
        <v>0</v>
      </c>
      <c r="BP13" s="63">
        <v>0</v>
      </c>
      <c r="BQ13" s="63">
        <v>347</v>
      </c>
      <c r="BR13" s="63">
        <v>357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1</v>
      </c>
      <c r="CI13" s="63">
        <v>0</v>
      </c>
      <c r="CJ13" s="63">
        <v>0</v>
      </c>
      <c r="CK13" s="63">
        <v>1</v>
      </c>
      <c r="CL13" s="63">
        <v>1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83">
        <v>90578</v>
      </c>
      <c r="CS13" s="63">
        <v>796089</v>
      </c>
      <c r="CT13" s="63">
        <v>41194</v>
      </c>
      <c r="CU13" s="63">
        <v>927861</v>
      </c>
      <c r="CV13" s="63">
        <v>241216</v>
      </c>
      <c r="CW13" s="80"/>
      <c r="CX13" s="80"/>
      <c r="CY13" s="80"/>
      <c r="CZ13" s="80"/>
      <c r="DA13" s="80"/>
      <c r="DB13" s="80"/>
    </row>
    <row r="14" spans="1:106" ht="24.9" customHeight="1">
      <c r="A14" s="45">
        <v>8</v>
      </c>
      <c r="B14" s="46" t="s">
        <v>61</v>
      </c>
      <c r="C14" s="63">
        <v>16474</v>
      </c>
      <c r="D14" s="63">
        <v>7</v>
      </c>
      <c r="E14" s="63">
        <v>6178</v>
      </c>
      <c r="F14" s="63">
        <v>22659</v>
      </c>
      <c r="G14" s="63">
        <v>8851</v>
      </c>
      <c r="H14" s="63">
        <v>661</v>
      </c>
      <c r="I14" s="63">
        <v>17611</v>
      </c>
      <c r="J14" s="63">
        <v>193</v>
      </c>
      <c r="K14" s="63">
        <v>18465</v>
      </c>
      <c r="L14" s="63">
        <v>1150</v>
      </c>
      <c r="M14" s="63">
        <v>22524</v>
      </c>
      <c r="N14" s="63">
        <v>1527</v>
      </c>
      <c r="O14" s="63">
        <v>7130</v>
      </c>
      <c r="P14" s="63">
        <v>31181</v>
      </c>
      <c r="Q14" s="63">
        <v>18340</v>
      </c>
      <c r="R14" s="63">
        <v>22320</v>
      </c>
      <c r="S14" s="63">
        <v>4937</v>
      </c>
      <c r="T14" s="63">
        <v>12202</v>
      </c>
      <c r="U14" s="63">
        <v>39459</v>
      </c>
      <c r="V14" s="63">
        <v>9151</v>
      </c>
      <c r="W14" s="63">
        <v>4838</v>
      </c>
      <c r="X14" s="63">
        <v>10526</v>
      </c>
      <c r="Y14" s="63">
        <v>24515</v>
      </c>
      <c r="Z14" s="63">
        <v>459</v>
      </c>
      <c r="AA14" s="63">
        <v>1451</v>
      </c>
      <c r="AB14" s="63">
        <v>72</v>
      </c>
      <c r="AC14" s="63">
        <v>1982</v>
      </c>
      <c r="AD14" s="63">
        <v>2260</v>
      </c>
      <c r="AE14" s="63">
        <v>8187</v>
      </c>
      <c r="AF14" s="63">
        <v>775206</v>
      </c>
      <c r="AG14" s="63">
        <v>103</v>
      </c>
      <c r="AH14" s="63">
        <v>783496</v>
      </c>
      <c r="AI14" s="63">
        <v>80859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16</v>
      </c>
      <c r="AP14" s="63">
        <v>0</v>
      </c>
      <c r="AQ14" s="63">
        <v>6</v>
      </c>
      <c r="AR14" s="63">
        <v>22</v>
      </c>
      <c r="AS14" s="63">
        <v>8</v>
      </c>
      <c r="AT14" s="63">
        <v>23</v>
      </c>
      <c r="AU14" s="63">
        <v>0</v>
      </c>
      <c r="AV14" s="63">
        <v>2</v>
      </c>
      <c r="AW14" s="63">
        <v>25</v>
      </c>
      <c r="AX14" s="63">
        <v>19</v>
      </c>
      <c r="AY14" s="63">
        <v>4</v>
      </c>
      <c r="AZ14" s="63">
        <v>0</v>
      </c>
      <c r="BA14" s="63">
        <v>19</v>
      </c>
      <c r="BB14" s="63">
        <v>23</v>
      </c>
      <c r="BC14" s="63">
        <v>21</v>
      </c>
      <c r="BD14" s="63">
        <v>11</v>
      </c>
      <c r="BE14" s="63">
        <v>3</v>
      </c>
      <c r="BF14" s="63">
        <v>1</v>
      </c>
      <c r="BG14" s="63">
        <v>15</v>
      </c>
      <c r="BH14" s="63">
        <v>6</v>
      </c>
      <c r="BI14" s="63">
        <v>131</v>
      </c>
      <c r="BJ14" s="63">
        <v>10</v>
      </c>
      <c r="BK14" s="63">
        <v>1</v>
      </c>
      <c r="BL14" s="63">
        <v>142</v>
      </c>
      <c r="BM14" s="63">
        <v>53</v>
      </c>
      <c r="BN14" s="63">
        <v>350</v>
      </c>
      <c r="BO14" s="63">
        <v>70</v>
      </c>
      <c r="BP14" s="63">
        <v>37</v>
      </c>
      <c r="BQ14" s="63">
        <v>457</v>
      </c>
      <c r="BR14" s="63">
        <v>1019</v>
      </c>
      <c r="BS14" s="63">
        <v>32</v>
      </c>
      <c r="BT14" s="63">
        <v>0</v>
      </c>
      <c r="BU14" s="63">
        <v>0</v>
      </c>
      <c r="BV14" s="63">
        <v>32</v>
      </c>
      <c r="BW14" s="63">
        <v>90</v>
      </c>
      <c r="BX14" s="63">
        <v>373</v>
      </c>
      <c r="BY14" s="63">
        <v>0</v>
      </c>
      <c r="BZ14" s="63">
        <v>0</v>
      </c>
      <c r="CA14" s="63">
        <v>373</v>
      </c>
      <c r="CB14" s="63">
        <v>259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196</v>
      </c>
      <c r="CI14" s="63">
        <v>67</v>
      </c>
      <c r="CJ14" s="63">
        <v>9</v>
      </c>
      <c r="CK14" s="63">
        <v>272</v>
      </c>
      <c r="CL14" s="63">
        <v>419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83">
        <v>71761</v>
      </c>
      <c r="CS14" s="63">
        <v>800889</v>
      </c>
      <c r="CT14" s="63">
        <v>25953</v>
      </c>
      <c r="CU14" s="63">
        <v>898603</v>
      </c>
      <c r="CV14" s="63">
        <v>137869</v>
      </c>
      <c r="CW14" s="80"/>
      <c r="CX14" s="80"/>
      <c r="CY14" s="80"/>
      <c r="CZ14" s="80"/>
      <c r="DA14" s="80"/>
      <c r="DB14" s="80"/>
    </row>
    <row r="15" spans="1:106" ht="24.9" customHeight="1">
      <c r="A15" s="45">
        <v>9</v>
      </c>
      <c r="B15" s="46" t="s">
        <v>62</v>
      </c>
      <c r="C15" s="63">
        <v>20507</v>
      </c>
      <c r="D15" s="63">
        <v>0</v>
      </c>
      <c r="E15" s="63">
        <v>227</v>
      </c>
      <c r="F15" s="63">
        <v>20734</v>
      </c>
      <c r="G15" s="63">
        <v>0</v>
      </c>
      <c r="H15" s="63">
        <v>2419</v>
      </c>
      <c r="I15" s="63">
        <v>5656</v>
      </c>
      <c r="J15" s="63">
        <v>134</v>
      </c>
      <c r="K15" s="63">
        <v>8209</v>
      </c>
      <c r="L15" s="63">
        <v>0</v>
      </c>
      <c r="M15" s="63">
        <v>24986</v>
      </c>
      <c r="N15" s="63">
        <v>461</v>
      </c>
      <c r="O15" s="63">
        <v>2054</v>
      </c>
      <c r="P15" s="63">
        <v>27501</v>
      </c>
      <c r="Q15" s="63">
        <v>0</v>
      </c>
      <c r="R15" s="63">
        <v>31542</v>
      </c>
      <c r="S15" s="63">
        <v>2966</v>
      </c>
      <c r="T15" s="63">
        <v>3182</v>
      </c>
      <c r="U15" s="63">
        <v>37690</v>
      </c>
      <c r="V15" s="63">
        <v>0</v>
      </c>
      <c r="W15" s="63">
        <v>0</v>
      </c>
      <c r="X15" s="63">
        <v>1729</v>
      </c>
      <c r="Y15" s="63">
        <v>1729</v>
      </c>
      <c r="Z15" s="63">
        <v>772</v>
      </c>
      <c r="AA15" s="63">
        <v>909</v>
      </c>
      <c r="AB15" s="63">
        <v>3</v>
      </c>
      <c r="AC15" s="63">
        <v>1684</v>
      </c>
      <c r="AD15" s="63">
        <v>11</v>
      </c>
      <c r="AE15" s="63">
        <v>7980</v>
      </c>
      <c r="AF15" s="63">
        <v>774679</v>
      </c>
      <c r="AG15" s="63">
        <v>3</v>
      </c>
      <c r="AH15" s="63">
        <v>782662</v>
      </c>
      <c r="AI15" s="63">
        <v>78253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1</v>
      </c>
      <c r="AU15" s="63">
        <v>0</v>
      </c>
      <c r="AV15" s="63">
        <v>0</v>
      </c>
      <c r="AW15" s="63">
        <v>1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v>263</v>
      </c>
      <c r="BJ15" s="63">
        <v>0</v>
      </c>
      <c r="BK15" s="63">
        <v>0</v>
      </c>
      <c r="BL15" s="63">
        <v>263</v>
      </c>
      <c r="BM15" s="63">
        <v>0</v>
      </c>
      <c r="BN15" s="63">
        <v>644</v>
      </c>
      <c r="BO15" s="63">
        <v>93</v>
      </c>
      <c r="BP15" s="63">
        <v>0</v>
      </c>
      <c r="BQ15" s="63">
        <v>737</v>
      </c>
      <c r="BR15" s="63">
        <v>0</v>
      </c>
      <c r="BS15" s="63">
        <v>772</v>
      </c>
      <c r="BT15" s="63">
        <v>909</v>
      </c>
      <c r="BU15" s="63">
        <v>3</v>
      </c>
      <c r="BV15" s="63">
        <v>1684</v>
      </c>
      <c r="BW15" s="63">
        <v>11</v>
      </c>
      <c r="BX15" s="63">
        <v>103</v>
      </c>
      <c r="BY15" s="63">
        <v>1</v>
      </c>
      <c r="BZ15" s="63">
        <v>0</v>
      </c>
      <c r="CA15" s="63">
        <v>104</v>
      </c>
      <c r="CB15" s="63">
        <v>73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1129</v>
      </c>
      <c r="CI15" s="63">
        <v>49</v>
      </c>
      <c r="CJ15" s="63">
        <v>108</v>
      </c>
      <c r="CK15" s="63">
        <v>1286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83">
        <v>91118</v>
      </c>
      <c r="CS15" s="63">
        <v>785723</v>
      </c>
      <c r="CT15" s="63">
        <v>5714</v>
      </c>
      <c r="CU15" s="63">
        <v>882555</v>
      </c>
      <c r="CV15" s="63">
        <v>80077</v>
      </c>
      <c r="CW15" s="80"/>
      <c r="CX15" s="80"/>
      <c r="CY15" s="80"/>
      <c r="CZ15" s="80"/>
      <c r="DA15" s="80"/>
      <c r="DB15" s="80"/>
    </row>
    <row r="16" spans="1:106" ht="24.9" customHeight="1">
      <c r="A16" s="45">
        <v>10</v>
      </c>
      <c r="B16" s="46" t="s">
        <v>63</v>
      </c>
      <c r="C16" s="63">
        <v>12877</v>
      </c>
      <c r="D16" s="63">
        <v>17761</v>
      </c>
      <c r="E16" s="63">
        <v>198</v>
      </c>
      <c r="F16" s="63">
        <v>30836</v>
      </c>
      <c r="G16" s="63">
        <v>11137</v>
      </c>
      <c r="H16" s="63">
        <v>1262</v>
      </c>
      <c r="I16" s="63">
        <v>29206</v>
      </c>
      <c r="J16" s="63">
        <v>579</v>
      </c>
      <c r="K16" s="63">
        <v>31047</v>
      </c>
      <c r="L16" s="63">
        <v>4104</v>
      </c>
      <c r="M16" s="63">
        <v>4981</v>
      </c>
      <c r="N16" s="63">
        <v>719</v>
      </c>
      <c r="O16" s="63">
        <v>4170</v>
      </c>
      <c r="P16" s="63">
        <v>9870</v>
      </c>
      <c r="Q16" s="63">
        <v>9345</v>
      </c>
      <c r="R16" s="63">
        <v>12981</v>
      </c>
      <c r="S16" s="63">
        <v>12</v>
      </c>
      <c r="T16" s="63">
        <v>2906</v>
      </c>
      <c r="U16" s="63">
        <v>15899</v>
      </c>
      <c r="V16" s="63">
        <v>10067</v>
      </c>
      <c r="W16" s="63">
        <v>12</v>
      </c>
      <c r="X16" s="63">
        <v>2466</v>
      </c>
      <c r="Y16" s="63">
        <v>12545</v>
      </c>
      <c r="Z16" s="63">
        <v>924</v>
      </c>
      <c r="AA16" s="63">
        <v>1063</v>
      </c>
      <c r="AB16" s="63">
        <v>1506</v>
      </c>
      <c r="AC16" s="63">
        <v>3493</v>
      </c>
      <c r="AD16" s="63">
        <v>3853</v>
      </c>
      <c r="AE16" s="63">
        <v>8244</v>
      </c>
      <c r="AF16" s="63">
        <v>774805</v>
      </c>
      <c r="AG16" s="63">
        <v>1506</v>
      </c>
      <c r="AH16" s="63">
        <v>784555</v>
      </c>
      <c r="AI16" s="63">
        <v>82163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60</v>
      </c>
      <c r="AZ16" s="63">
        <v>2</v>
      </c>
      <c r="BA16" s="63">
        <v>0</v>
      </c>
      <c r="BB16" s="63">
        <v>62</v>
      </c>
      <c r="BC16" s="63">
        <v>68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3067</v>
      </c>
      <c r="BJ16" s="63">
        <v>24</v>
      </c>
      <c r="BK16" s="63">
        <v>14</v>
      </c>
      <c r="BL16" s="63">
        <v>3105</v>
      </c>
      <c r="BM16" s="63">
        <v>1261</v>
      </c>
      <c r="BN16" s="63">
        <v>259</v>
      </c>
      <c r="BO16" s="63">
        <v>1723</v>
      </c>
      <c r="BP16" s="63">
        <v>7</v>
      </c>
      <c r="BQ16" s="63">
        <v>1989</v>
      </c>
      <c r="BR16" s="63">
        <v>1747</v>
      </c>
      <c r="BS16" s="63">
        <v>4</v>
      </c>
      <c r="BT16" s="63">
        <v>463</v>
      </c>
      <c r="BU16" s="63">
        <v>0</v>
      </c>
      <c r="BV16" s="63">
        <v>467</v>
      </c>
      <c r="BW16" s="63">
        <v>114</v>
      </c>
      <c r="BX16" s="63">
        <v>542</v>
      </c>
      <c r="BY16" s="63">
        <v>28</v>
      </c>
      <c r="BZ16" s="63">
        <v>0</v>
      </c>
      <c r="CA16" s="63">
        <v>570</v>
      </c>
      <c r="CB16" s="63">
        <v>94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54</v>
      </c>
      <c r="CI16" s="63">
        <v>22</v>
      </c>
      <c r="CJ16" s="63">
        <v>0</v>
      </c>
      <c r="CK16" s="63">
        <v>76</v>
      </c>
      <c r="CL16" s="63">
        <v>112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83">
        <v>45255</v>
      </c>
      <c r="CS16" s="63">
        <v>825828</v>
      </c>
      <c r="CT16" s="63">
        <v>10886</v>
      </c>
      <c r="CU16" s="63">
        <v>881969</v>
      </c>
      <c r="CV16" s="63">
        <v>126543</v>
      </c>
      <c r="CW16" s="80"/>
      <c r="CX16" s="80"/>
      <c r="CY16" s="80"/>
      <c r="CZ16" s="80"/>
      <c r="DA16" s="80"/>
      <c r="DB16" s="80"/>
    </row>
    <row r="17" spans="1:106" ht="24.9" customHeight="1">
      <c r="A17" s="45">
        <v>11</v>
      </c>
      <c r="B17" s="46" t="s">
        <v>64</v>
      </c>
      <c r="C17" s="63">
        <v>144</v>
      </c>
      <c r="D17" s="63">
        <v>89</v>
      </c>
      <c r="E17" s="63">
        <v>986</v>
      </c>
      <c r="F17" s="63">
        <v>1219</v>
      </c>
      <c r="G17" s="63">
        <v>2961</v>
      </c>
      <c r="H17" s="63">
        <v>7476</v>
      </c>
      <c r="I17" s="63">
        <v>2593</v>
      </c>
      <c r="J17" s="63">
        <v>2159</v>
      </c>
      <c r="K17" s="63">
        <v>12228</v>
      </c>
      <c r="L17" s="63">
        <v>8390</v>
      </c>
      <c r="M17" s="63">
        <v>16309</v>
      </c>
      <c r="N17" s="63">
        <v>3400</v>
      </c>
      <c r="O17" s="63">
        <v>3889</v>
      </c>
      <c r="P17" s="63">
        <v>23598</v>
      </c>
      <c r="Q17" s="63">
        <v>21624</v>
      </c>
      <c r="R17" s="63">
        <v>4128</v>
      </c>
      <c r="S17" s="63">
        <v>0</v>
      </c>
      <c r="T17" s="63">
        <v>2106</v>
      </c>
      <c r="U17" s="63">
        <v>6234</v>
      </c>
      <c r="V17" s="63">
        <v>7192</v>
      </c>
      <c r="W17" s="63">
        <v>0</v>
      </c>
      <c r="X17" s="63">
        <v>1612</v>
      </c>
      <c r="Y17" s="63">
        <v>8804</v>
      </c>
      <c r="Z17" s="63">
        <v>1265</v>
      </c>
      <c r="AA17" s="63">
        <v>3880</v>
      </c>
      <c r="AB17" s="63">
        <v>2873</v>
      </c>
      <c r="AC17" s="63">
        <v>8018</v>
      </c>
      <c r="AD17" s="63">
        <v>8383</v>
      </c>
      <c r="AE17" s="63">
        <v>8572</v>
      </c>
      <c r="AF17" s="63">
        <v>777629</v>
      </c>
      <c r="AG17" s="63">
        <v>2625</v>
      </c>
      <c r="AH17" s="63">
        <v>788826</v>
      </c>
      <c r="AI17" s="63">
        <v>86420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1662</v>
      </c>
      <c r="BJ17" s="63">
        <v>0</v>
      </c>
      <c r="BK17" s="63">
        <v>0</v>
      </c>
      <c r="BL17" s="63">
        <v>1662</v>
      </c>
      <c r="BM17" s="63">
        <v>268</v>
      </c>
      <c r="BN17" s="63">
        <v>302</v>
      </c>
      <c r="BO17" s="63">
        <v>486</v>
      </c>
      <c r="BP17" s="63">
        <v>12</v>
      </c>
      <c r="BQ17" s="63">
        <v>800</v>
      </c>
      <c r="BR17" s="63">
        <v>872</v>
      </c>
      <c r="BS17" s="63">
        <v>13</v>
      </c>
      <c r="BT17" s="63">
        <v>0</v>
      </c>
      <c r="BU17" s="63">
        <v>0</v>
      </c>
      <c r="BV17" s="63">
        <v>13</v>
      </c>
      <c r="BW17" s="63">
        <v>11</v>
      </c>
      <c r="BX17" s="63">
        <v>0</v>
      </c>
      <c r="BY17" s="63">
        <v>0</v>
      </c>
      <c r="BZ17" s="63">
        <v>0</v>
      </c>
      <c r="CA17" s="63">
        <v>0</v>
      </c>
      <c r="CB17" s="63">
        <v>1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345</v>
      </c>
      <c r="CI17" s="63">
        <v>1226</v>
      </c>
      <c r="CJ17" s="63">
        <v>8</v>
      </c>
      <c r="CK17" s="63">
        <v>1579</v>
      </c>
      <c r="CL17" s="63">
        <v>1817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83">
        <v>40216</v>
      </c>
      <c r="CS17" s="63">
        <v>789303</v>
      </c>
      <c r="CT17" s="63">
        <v>14658</v>
      </c>
      <c r="CU17" s="63">
        <v>844177</v>
      </c>
      <c r="CV17" s="63">
        <v>139551</v>
      </c>
      <c r="CW17" s="80"/>
      <c r="CX17" s="80"/>
      <c r="CY17" s="80"/>
      <c r="CZ17" s="80"/>
      <c r="DA17" s="80"/>
      <c r="DB17" s="80"/>
    </row>
    <row r="18" spans="1:106" ht="24.9" customHeight="1">
      <c r="A18" s="45">
        <v>12</v>
      </c>
      <c r="B18" s="46" t="s">
        <v>65</v>
      </c>
      <c r="C18" s="63">
        <v>122</v>
      </c>
      <c r="D18" s="63">
        <v>0</v>
      </c>
      <c r="E18" s="63">
        <v>0</v>
      </c>
      <c r="F18" s="63">
        <v>122</v>
      </c>
      <c r="G18" s="63">
        <v>108</v>
      </c>
      <c r="H18" s="63">
        <v>2094</v>
      </c>
      <c r="I18" s="63">
        <v>2303</v>
      </c>
      <c r="J18" s="63">
        <v>1</v>
      </c>
      <c r="K18" s="63">
        <v>4398</v>
      </c>
      <c r="L18" s="63">
        <v>104</v>
      </c>
      <c r="M18" s="63">
        <v>2035</v>
      </c>
      <c r="N18" s="63">
        <v>341</v>
      </c>
      <c r="O18" s="63">
        <v>2689</v>
      </c>
      <c r="P18" s="63">
        <v>5065</v>
      </c>
      <c r="Q18" s="63">
        <v>2449</v>
      </c>
      <c r="R18" s="63">
        <v>2216</v>
      </c>
      <c r="S18" s="63">
        <v>0</v>
      </c>
      <c r="T18" s="63">
        <v>2744</v>
      </c>
      <c r="U18" s="63">
        <v>4960</v>
      </c>
      <c r="V18" s="63">
        <v>2035</v>
      </c>
      <c r="W18" s="63">
        <v>0</v>
      </c>
      <c r="X18" s="63">
        <v>2508</v>
      </c>
      <c r="Y18" s="63">
        <v>4543</v>
      </c>
      <c r="Z18" s="63">
        <v>632</v>
      </c>
      <c r="AA18" s="63">
        <v>2286</v>
      </c>
      <c r="AB18" s="63">
        <v>0</v>
      </c>
      <c r="AC18" s="63">
        <v>2918</v>
      </c>
      <c r="AD18" s="63">
        <v>3568</v>
      </c>
      <c r="AE18" s="63">
        <v>8071</v>
      </c>
      <c r="AF18" s="63">
        <v>776016</v>
      </c>
      <c r="AG18" s="63">
        <v>0</v>
      </c>
      <c r="AH18" s="63">
        <v>784087</v>
      </c>
      <c r="AI18" s="63">
        <v>81910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1</v>
      </c>
      <c r="AZ18" s="63">
        <v>0</v>
      </c>
      <c r="BA18" s="63">
        <v>0</v>
      </c>
      <c r="BB18" s="63">
        <v>1</v>
      </c>
      <c r="BC18" s="63">
        <v>1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329</v>
      </c>
      <c r="BJ18" s="63">
        <v>1</v>
      </c>
      <c r="BK18" s="63">
        <v>0</v>
      </c>
      <c r="BL18" s="63">
        <v>330</v>
      </c>
      <c r="BM18" s="63">
        <v>106</v>
      </c>
      <c r="BN18" s="63">
        <v>11299</v>
      </c>
      <c r="BO18" s="63">
        <v>144</v>
      </c>
      <c r="BP18" s="63">
        <v>0</v>
      </c>
      <c r="BQ18" s="63">
        <v>11443</v>
      </c>
      <c r="BR18" s="63">
        <v>1160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501</v>
      </c>
      <c r="BY18" s="63">
        <v>0</v>
      </c>
      <c r="BZ18" s="63">
        <v>4</v>
      </c>
      <c r="CA18" s="63">
        <v>505</v>
      </c>
      <c r="CB18" s="63">
        <v>337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17095</v>
      </c>
      <c r="CI18" s="63">
        <v>6496</v>
      </c>
      <c r="CJ18" s="63">
        <v>1</v>
      </c>
      <c r="CK18" s="63">
        <v>23592</v>
      </c>
      <c r="CL18" s="63">
        <v>1174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83">
        <v>44395</v>
      </c>
      <c r="CS18" s="63">
        <v>787587</v>
      </c>
      <c r="CT18" s="63">
        <v>5439</v>
      </c>
      <c r="CU18" s="63">
        <v>837421</v>
      </c>
      <c r="CV18" s="63">
        <v>95460</v>
      </c>
      <c r="CW18" s="80"/>
      <c r="CX18" s="80"/>
      <c r="CY18" s="80"/>
      <c r="CZ18" s="80"/>
      <c r="DA18" s="80"/>
      <c r="DB18" s="80"/>
    </row>
    <row r="19" spans="1:106" ht="24.9" customHeight="1">
      <c r="A19" s="45">
        <v>13</v>
      </c>
      <c r="B19" s="46" t="s">
        <v>66</v>
      </c>
      <c r="C19" s="63">
        <v>936</v>
      </c>
      <c r="D19" s="63">
        <v>0</v>
      </c>
      <c r="E19" s="63">
        <v>248</v>
      </c>
      <c r="F19" s="63">
        <v>1184</v>
      </c>
      <c r="G19" s="63">
        <v>968</v>
      </c>
      <c r="H19" s="63">
        <v>1992</v>
      </c>
      <c r="I19" s="63">
        <v>806</v>
      </c>
      <c r="J19" s="63">
        <v>671</v>
      </c>
      <c r="K19" s="63">
        <v>3469</v>
      </c>
      <c r="L19" s="63">
        <v>2345</v>
      </c>
      <c r="M19" s="63">
        <v>2844</v>
      </c>
      <c r="N19" s="63">
        <v>1304</v>
      </c>
      <c r="O19" s="63">
        <v>1368</v>
      </c>
      <c r="P19" s="63">
        <v>5516</v>
      </c>
      <c r="Q19" s="63">
        <v>5224</v>
      </c>
      <c r="R19" s="63">
        <v>2305</v>
      </c>
      <c r="S19" s="63">
        <v>5514</v>
      </c>
      <c r="T19" s="63">
        <v>795</v>
      </c>
      <c r="U19" s="63">
        <v>8614</v>
      </c>
      <c r="V19" s="63">
        <v>2336</v>
      </c>
      <c r="W19" s="63">
        <v>4302</v>
      </c>
      <c r="X19" s="63">
        <v>764</v>
      </c>
      <c r="Y19" s="63">
        <v>7402</v>
      </c>
      <c r="Z19" s="63">
        <v>64</v>
      </c>
      <c r="AA19" s="63">
        <v>1684</v>
      </c>
      <c r="AB19" s="63">
        <v>4844</v>
      </c>
      <c r="AC19" s="63">
        <v>6592</v>
      </c>
      <c r="AD19" s="63">
        <v>6555</v>
      </c>
      <c r="AE19" s="63">
        <v>7330</v>
      </c>
      <c r="AF19" s="63">
        <v>775147</v>
      </c>
      <c r="AG19" s="63">
        <v>4845</v>
      </c>
      <c r="AH19" s="63">
        <v>787322</v>
      </c>
      <c r="AI19" s="63">
        <v>84413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13</v>
      </c>
      <c r="BO19" s="63">
        <v>555</v>
      </c>
      <c r="BP19" s="63">
        <v>1</v>
      </c>
      <c r="BQ19" s="63">
        <v>569</v>
      </c>
      <c r="BR19" s="63">
        <v>498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402</v>
      </c>
      <c r="BY19" s="63">
        <v>36</v>
      </c>
      <c r="BZ19" s="63">
        <v>0</v>
      </c>
      <c r="CA19" s="63">
        <v>438</v>
      </c>
      <c r="CB19" s="63">
        <v>338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14</v>
      </c>
      <c r="CI19" s="63">
        <v>10</v>
      </c>
      <c r="CJ19" s="63">
        <v>0</v>
      </c>
      <c r="CK19" s="63">
        <v>24</v>
      </c>
      <c r="CL19" s="63">
        <v>31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83">
        <v>15900</v>
      </c>
      <c r="CS19" s="63">
        <v>785056</v>
      </c>
      <c r="CT19" s="63">
        <v>12772</v>
      </c>
      <c r="CU19" s="63">
        <v>813728</v>
      </c>
      <c r="CV19" s="63">
        <v>107774</v>
      </c>
      <c r="CW19" s="80"/>
      <c r="CX19" s="80"/>
      <c r="CY19" s="80"/>
      <c r="CZ19" s="80"/>
      <c r="DA19" s="80"/>
      <c r="DB19" s="80"/>
    </row>
    <row r="20" spans="1:106" ht="24.9" customHeight="1">
      <c r="A20" s="45">
        <v>14</v>
      </c>
      <c r="B20" s="46" t="s">
        <v>67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6</v>
      </c>
      <c r="I20" s="63">
        <v>282</v>
      </c>
      <c r="J20" s="63">
        <v>1039</v>
      </c>
      <c r="K20" s="63">
        <v>1327</v>
      </c>
      <c r="L20" s="63">
        <v>59</v>
      </c>
      <c r="M20" s="63">
        <v>817</v>
      </c>
      <c r="N20" s="63">
        <v>923</v>
      </c>
      <c r="O20" s="63">
        <v>39</v>
      </c>
      <c r="P20" s="63">
        <v>1779</v>
      </c>
      <c r="Q20" s="63">
        <v>1885</v>
      </c>
      <c r="R20" s="63">
        <v>200</v>
      </c>
      <c r="S20" s="63">
        <v>40</v>
      </c>
      <c r="T20" s="63">
        <v>10267</v>
      </c>
      <c r="U20" s="63">
        <v>10507</v>
      </c>
      <c r="V20" s="63">
        <v>205</v>
      </c>
      <c r="W20" s="63">
        <v>49</v>
      </c>
      <c r="X20" s="63">
        <v>8874</v>
      </c>
      <c r="Y20" s="63">
        <v>9128</v>
      </c>
      <c r="Z20" s="63">
        <v>210</v>
      </c>
      <c r="AA20" s="63">
        <v>965</v>
      </c>
      <c r="AB20" s="63">
        <v>89</v>
      </c>
      <c r="AC20" s="63">
        <v>1264</v>
      </c>
      <c r="AD20" s="63">
        <v>1360</v>
      </c>
      <c r="AE20" s="63">
        <v>10328</v>
      </c>
      <c r="AF20" s="63">
        <v>774753</v>
      </c>
      <c r="AG20" s="63">
        <v>89</v>
      </c>
      <c r="AH20" s="63">
        <v>785170</v>
      </c>
      <c r="AI20" s="63">
        <v>80292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19</v>
      </c>
      <c r="BJ20" s="63">
        <v>4</v>
      </c>
      <c r="BK20" s="63">
        <v>0</v>
      </c>
      <c r="BL20" s="63">
        <v>23</v>
      </c>
      <c r="BM20" s="63">
        <v>3</v>
      </c>
      <c r="BN20" s="63">
        <v>5</v>
      </c>
      <c r="BO20" s="63">
        <v>0</v>
      </c>
      <c r="BP20" s="63">
        <v>0</v>
      </c>
      <c r="BQ20" s="63">
        <v>5</v>
      </c>
      <c r="BR20" s="63">
        <v>15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8</v>
      </c>
      <c r="CA20" s="63">
        <v>8</v>
      </c>
      <c r="CB20" s="63">
        <v>9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1</v>
      </c>
      <c r="CI20" s="63">
        <v>1</v>
      </c>
      <c r="CJ20" s="63">
        <v>0</v>
      </c>
      <c r="CK20" s="63">
        <v>2</v>
      </c>
      <c r="CL20" s="63">
        <v>4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83">
        <v>11586</v>
      </c>
      <c r="CS20" s="63">
        <v>776968</v>
      </c>
      <c r="CT20" s="63">
        <v>11531</v>
      </c>
      <c r="CU20" s="63">
        <v>800085</v>
      </c>
      <c r="CV20" s="63">
        <v>92755</v>
      </c>
      <c r="CW20" s="80"/>
      <c r="CX20" s="80"/>
      <c r="CY20" s="80"/>
      <c r="CZ20" s="80"/>
      <c r="DA20" s="80"/>
      <c r="DB20" s="80"/>
    </row>
    <row r="21" spans="1:106" ht="24.9" customHeight="1">
      <c r="A21" s="45">
        <v>15</v>
      </c>
      <c r="B21" s="46" t="s">
        <v>68</v>
      </c>
      <c r="C21" s="63">
        <v>18</v>
      </c>
      <c r="D21" s="63">
        <v>0</v>
      </c>
      <c r="E21" s="63">
        <v>0</v>
      </c>
      <c r="F21" s="63">
        <v>18</v>
      </c>
      <c r="G21" s="63">
        <v>4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422</v>
      </c>
      <c r="N21" s="63">
        <v>198</v>
      </c>
      <c r="O21" s="63">
        <v>61</v>
      </c>
      <c r="P21" s="63">
        <v>681</v>
      </c>
      <c r="Q21" s="63">
        <v>742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1145</v>
      </c>
      <c r="AA21" s="63">
        <v>764</v>
      </c>
      <c r="AB21" s="63">
        <v>0</v>
      </c>
      <c r="AC21" s="63">
        <v>1909</v>
      </c>
      <c r="AD21" s="63">
        <v>1958</v>
      </c>
      <c r="AE21" s="63">
        <v>8157</v>
      </c>
      <c r="AF21" s="63">
        <v>774524</v>
      </c>
      <c r="AG21" s="63">
        <v>1</v>
      </c>
      <c r="AH21" s="63">
        <v>782682</v>
      </c>
      <c r="AI21" s="63">
        <v>80062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29</v>
      </c>
      <c r="AP21" s="63">
        <v>8</v>
      </c>
      <c r="AQ21" s="63">
        <v>0</v>
      </c>
      <c r="AR21" s="63">
        <v>37</v>
      </c>
      <c r="AS21" s="63">
        <v>30</v>
      </c>
      <c r="AT21" s="63">
        <v>35</v>
      </c>
      <c r="AU21" s="63">
        <v>1</v>
      </c>
      <c r="AV21" s="63">
        <v>0</v>
      </c>
      <c r="AW21" s="63">
        <v>36</v>
      </c>
      <c r="AX21" s="63">
        <v>29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6</v>
      </c>
      <c r="BJ21" s="63">
        <v>5</v>
      </c>
      <c r="BK21" s="63">
        <v>0</v>
      </c>
      <c r="BL21" s="63">
        <v>11</v>
      </c>
      <c r="BM21" s="63">
        <v>10</v>
      </c>
      <c r="BN21" s="63">
        <v>516</v>
      </c>
      <c r="BO21" s="63">
        <v>49</v>
      </c>
      <c r="BP21" s="63">
        <v>1</v>
      </c>
      <c r="BQ21" s="63">
        <v>566</v>
      </c>
      <c r="BR21" s="63">
        <v>594</v>
      </c>
      <c r="BS21" s="63">
        <v>17</v>
      </c>
      <c r="BT21" s="63">
        <v>6336</v>
      </c>
      <c r="BU21" s="63">
        <v>0</v>
      </c>
      <c r="BV21" s="63">
        <v>6353</v>
      </c>
      <c r="BW21" s="63">
        <v>7997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19</v>
      </c>
      <c r="CI21" s="63">
        <v>40</v>
      </c>
      <c r="CJ21" s="63">
        <v>0</v>
      </c>
      <c r="CK21" s="63">
        <v>59</v>
      </c>
      <c r="CL21" s="63">
        <v>78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83">
        <v>10364</v>
      </c>
      <c r="CS21" s="63">
        <v>781925</v>
      </c>
      <c r="CT21" s="63">
        <v>63</v>
      </c>
      <c r="CU21" s="63">
        <v>792352</v>
      </c>
      <c r="CV21" s="63">
        <v>91504</v>
      </c>
      <c r="CW21" s="80"/>
      <c r="CX21" s="80"/>
      <c r="CY21" s="80"/>
      <c r="CZ21" s="80"/>
      <c r="DA21" s="80"/>
      <c r="DB21" s="80"/>
    </row>
    <row r="22" spans="1:106" ht="24.9" customHeight="1">
      <c r="A22" s="45">
        <v>16</v>
      </c>
      <c r="B22" s="46" t="s">
        <v>69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11</v>
      </c>
      <c r="I22" s="63">
        <v>19</v>
      </c>
      <c r="J22" s="63">
        <v>0</v>
      </c>
      <c r="K22" s="63">
        <v>30</v>
      </c>
      <c r="L22" s="63">
        <v>0</v>
      </c>
      <c r="M22" s="63">
        <v>1188</v>
      </c>
      <c r="N22" s="63">
        <v>1</v>
      </c>
      <c r="O22" s="63">
        <v>0</v>
      </c>
      <c r="P22" s="63">
        <v>1189</v>
      </c>
      <c r="Q22" s="63">
        <v>1165</v>
      </c>
      <c r="R22" s="63">
        <v>1796</v>
      </c>
      <c r="S22" s="63">
        <v>1056</v>
      </c>
      <c r="T22" s="63">
        <v>0</v>
      </c>
      <c r="U22" s="63">
        <v>2852</v>
      </c>
      <c r="V22" s="63">
        <v>2284</v>
      </c>
      <c r="W22" s="63">
        <v>1101</v>
      </c>
      <c r="X22" s="63">
        <v>0</v>
      </c>
      <c r="Y22" s="63">
        <v>3385</v>
      </c>
      <c r="Z22" s="63">
        <v>125</v>
      </c>
      <c r="AA22" s="63">
        <v>18</v>
      </c>
      <c r="AB22" s="63">
        <v>0</v>
      </c>
      <c r="AC22" s="63">
        <v>143</v>
      </c>
      <c r="AD22" s="63">
        <v>162</v>
      </c>
      <c r="AE22" s="63">
        <v>7413</v>
      </c>
      <c r="AF22" s="63">
        <v>773766</v>
      </c>
      <c r="AG22" s="63">
        <v>0</v>
      </c>
      <c r="AH22" s="63">
        <v>781179</v>
      </c>
      <c r="AI22" s="63">
        <v>78391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1</v>
      </c>
      <c r="AP22" s="63">
        <v>0</v>
      </c>
      <c r="AQ22" s="63">
        <v>0</v>
      </c>
      <c r="AR22" s="63">
        <v>1</v>
      </c>
      <c r="AS22" s="63">
        <v>1</v>
      </c>
      <c r="AT22" s="63">
        <v>2</v>
      </c>
      <c r="AU22" s="63">
        <v>0</v>
      </c>
      <c r="AV22" s="63">
        <v>0</v>
      </c>
      <c r="AW22" s="63">
        <v>2</v>
      </c>
      <c r="AX22" s="63">
        <v>2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1272</v>
      </c>
      <c r="BJ22" s="63">
        <v>0</v>
      </c>
      <c r="BK22" s="63">
        <v>2</v>
      </c>
      <c r="BL22" s="63">
        <v>1274</v>
      </c>
      <c r="BM22" s="63">
        <v>131</v>
      </c>
      <c r="BN22" s="63">
        <v>66</v>
      </c>
      <c r="BO22" s="63">
        <v>0</v>
      </c>
      <c r="BP22" s="63">
        <v>0</v>
      </c>
      <c r="BQ22" s="63">
        <v>66</v>
      </c>
      <c r="BR22" s="63">
        <v>76</v>
      </c>
      <c r="BS22" s="63">
        <v>2</v>
      </c>
      <c r="BT22" s="63">
        <v>0</v>
      </c>
      <c r="BU22" s="63">
        <v>0</v>
      </c>
      <c r="BV22" s="63">
        <v>2</v>
      </c>
      <c r="BW22" s="63">
        <v>2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9</v>
      </c>
      <c r="CI22" s="63">
        <v>0</v>
      </c>
      <c r="CJ22" s="63">
        <v>0</v>
      </c>
      <c r="CK22" s="63">
        <v>9</v>
      </c>
      <c r="CL22" s="63">
        <v>7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83">
        <v>11885</v>
      </c>
      <c r="CS22" s="63">
        <v>774860</v>
      </c>
      <c r="CT22" s="63">
        <v>2</v>
      </c>
      <c r="CU22" s="63">
        <v>786747</v>
      </c>
      <c r="CV22" s="63">
        <v>83322</v>
      </c>
      <c r="CW22" s="80"/>
      <c r="CX22" s="80"/>
      <c r="CY22" s="80"/>
      <c r="CZ22" s="80"/>
      <c r="DA22" s="80"/>
      <c r="DB22" s="80"/>
    </row>
    <row r="23" spans="1:106" ht="24.9" customHeight="1">
      <c r="A23" s="45">
        <v>17</v>
      </c>
      <c r="B23" s="46" t="s">
        <v>70</v>
      </c>
      <c r="C23" s="63">
        <v>0</v>
      </c>
      <c r="D23" s="63">
        <v>147</v>
      </c>
      <c r="E23" s="63">
        <v>0</v>
      </c>
      <c r="F23" s="63">
        <v>147</v>
      </c>
      <c r="G23" s="63">
        <v>9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160</v>
      </c>
      <c r="N23" s="63">
        <v>0</v>
      </c>
      <c r="O23" s="63">
        <v>0</v>
      </c>
      <c r="P23" s="63">
        <v>160</v>
      </c>
      <c r="Q23" s="63">
        <v>688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2036</v>
      </c>
      <c r="AA23" s="63">
        <v>0</v>
      </c>
      <c r="AB23" s="63">
        <v>0</v>
      </c>
      <c r="AC23" s="63">
        <v>2036</v>
      </c>
      <c r="AD23" s="63">
        <v>1265</v>
      </c>
      <c r="AE23" s="63">
        <v>9173</v>
      </c>
      <c r="AF23" s="63">
        <v>773769</v>
      </c>
      <c r="AG23" s="63">
        <v>0</v>
      </c>
      <c r="AH23" s="63">
        <v>782942</v>
      </c>
      <c r="AI23" s="63">
        <v>79547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v>16</v>
      </c>
      <c r="BP23" s="63">
        <v>0</v>
      </c>
      <c r="BQ23" s="63">
        <v>16</v>
      </c>
      <c r="BR23" s="63">
        <v>2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4</v>
      </c>
      <c r="BY23" s="63">
        <v>0</v>
      </c>
      <c r="BZ23" s="63">
        <v>0</v>
      </c>
      <c r="CA23" s="63">
        <v>4</v>
      </c>
      <c r="CB23" s="63">
        <v>4</v>
      </c>
      <c r="CC23" s="63">
        <v>0</v>
      </c>
      <c r="CD23" s="63">
        <v>90</v>
      </c>
      <c r="CE23" s="63">
        <v>0</v>
      </c>
      <c r="CF23" s="63">
        <v>90</v>
      </c>
      <c r="CG23" s="63">
        <v>4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83">
        <v>11373</v>
      </c>
      <c r="CS23" s="63">
        <v>774022</v>
      </c>
      <c r="CT23" s="63">
        <v>0</v>
      </c>
      <c r="CU23" s="63">
        <v>785395</v>
      </c>
      <c r="CV23" s="63">
        <v>81519</v>
      </c>
      <c r="CW23" s="80"/>
      <c r="CX23" s="80"/>
      <c r="CY23" s="80"/>
      <c r="CZ23" s="80"/>
      <c r="DA23" s="80"/>
      <c r="DB23" s="80"/>
    </row>
    <row r="24" spans="1:106" ht="24.9" customHeight="1">
      <c r="A24" s="45">
        <v>18</v>
      </c>
      <c r="B24" s="46" t="s">
        <v>71</v>
      </c>
      <c r="C24" s="63">
        <v>170</v>
      </c>
      <c r="D24" s="63">
        <v>0</v>
      </c>
      <c r="E24" s="63">
        <v>0</v>
      </c>
      <c r="F24" s="63">
        <v>170</v>
      </c>
      <c r="G24" s="63">
        <v>238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345</v>
      </c>
      <c r="N24" s="63">
        <v>56</v>
      </c>
      <c r="O24" s="63">
        <v>0</v>
      </c>
      <c r="P24" s="63">
        <v>401</v>
      </c>
      <c r="Q24" s="63">
        <v>453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220</v>
      </c>
      <c r="AA24" s="63">
        <v>151</v>
      </c>
      <c r="AB24" s="63">
        <v>0</v>
      </c>
      <c r="AC24" s="63">
        <v>371</v>
      </c>
      <c r="AD24" s="63">
        <v>354</v>
      </c>
      <c r="AE24" s="63">
        <v>7494</v>
      </c>
      <c r="AF24" s="63">
        <v>773929</v>
      </c>
      <c r="AG24" s="63">
        <v>0</v>
      </c>
      <c r="AH24" s="63">
        <v>781423</v>
      </c>
      <c r="AI24" s="63">
        <v>78653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26</v>
      </c>
      <c r="BJ24" s="63">
        <v>0</v>
      </c>
      <c r="BK24" s="63">
        <v>0</v>
      </c>
      <c r="BL24" s="63">
        <v>26</v>
      </c>
      <c r="BM24" s="63">
        <v>0</v>
      </c>
      <c r="BN24" s="63">
        <v>56</v>
      </c>
      <c r="BO24" s="63">
        <v>1</v>
      </c>
      <c r="BP24" s="63">
        <v>6</v>
      </c>
      <c r="BQ24" s="63">
        <v>63</v>
      </c>
      <c r="BR24" s="63">
        <v>68</v>
      </c>
      <c r="BS24" s="63">
        <v>1</v>
      </c>
      <c r="BT24" s="63">
        <v>0</v>
      </c>
      <c r="BU24" s="63">
        <v>0</v>
      </c>
      <c r="BV24" s="63">
        <v>1</v>
      </c>
      <c r="BW24" s="63">
        <v>1</v>
      </c>
      <c r="BX24" s="63">
        <v>138</v>
      </c>
      <c r="BY24" s="63">
        <v>0</v>
      </c>
      <c r="BZ24" s="63">
        <v>0</v>
      </c>
      <c r="CA24" s="63">
        <v>138</v>
      </c>
      <c r="CB24" s="63">
        <v>47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35</v>
      </c>
      <c r="CI24" s="63">
        <v>29</v>
      </c>
      <c r="CJ24" s="63">
        <v>0</v>
      </c>
      <c r="CK24" s="63">
        <v>64</v>
      </c>
      <c r="CL24" s="63">
        <v>99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83">
        <v>8485</v>
      </c>
      <c r="CS24" s="63">
        <v>774166</v>
      </c>
      <c r="CT24" s="63">
        <v>6</v>
      </c>
      <c r="CU24" s="63">
        <v>782657</v>
      </c>
      <c r="CV24" s="63">
        <v>79913</v>
      </c>
      <c r="CW24" s="80"/>
      <c r="CX24" s="80"/>
      <c r="CY24" s="80"/>
      <c r="CZ24" s="80"/>
      <c r="DA24" s="80"/>
      <c r="DB24" s="80"/>
    </row>
    <row r="25" spans="1:106" ht="24.9" customHeight="1">
      <c r="A25" s="45">
        <v>19</v>
      </c>
      <c r="B25" s="46" t="s">
        <v>72</v>
      </c>
      <c r="C25" s="63">
        <v>52208</v>
      </c>
      <c r="D25" s="63">
        <v>5</v>
      </c>
      <c r="E25" s="63">
        <v>228</v>
      </c>
      <c r="F25" s="63">
        <v>52441</v>
      </c>
      <c r="G25" s="63">
        <v>6884</v>
      </c>
      <c r="H25" s="63">
        <v>3213</v>
      </c>
      <c r="I25" s="63">
        <v>14091</v>
      </c>
      <c r="J25" s="63">
        <v>203</v>
      </c>
      <c r="K25" s="63">
        <v>17507</v>
      </c>
      <c r="L25" s="63">
        <v>1390</v>
      </c>
      <c r="M25" s="63">
        <v>55662</v>
      </c>
      <c r="N25" s="63">
        <v>1298</v>
      </c>
      <c r="O25" s="63">
        <v>3541</v>
      </c>
      <c r="P25" s="63">
        <v>60501</v>
      </c>
      <c r="Q25" s="63">
        <v>44744</v>
      </c>
      <c r="R25" s="63">
        <v>91318</v>
      </c>
      <c r="S25" s="63">
        <v>10110</v>
      </c>
      <c r="T25" s="63">
        <v>3488</v>
      </c>
      <c r="U25" s="63">
        <v>104916</v>
      </c>
      <c r="V25" s="63">
        <v>76508</v>
      </c>
      <c r="W25" s="63">
        <v>7687</v>
      </c>
      <c r="X25" s="63">
        <v>4034</v>
      </c>
      <c r="Y25" s="63">
        <v>88229</v>
      </c>
      <c r="Z25" s="63">
        <v>2553</v>
      </c>
      <c r="AA25" s="63">
        <v>4086</v>
      </c>
      <c r="AB25" s="63">
        <v>18</v>
      </c>
      <c r="AC25" s="63">
        <v>6657</v>
      </c>
      <c r="AD25" s="63">
        <v>4615</v>
      </c>
      <c r="AE25" s="63">
        <v>4993</v>
      </c>
      <c r="AF25" s="63">
        <v>496491</v>
      </c>
      <c r="AG25" s="63">
        <v>8</v>
      </c>
      <c r="AH25" s="63">
        <v>501492</v>
      </c>
      <c r="AI25" s="63">
        <v>75665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1</v>
      </c>
      <c r="AP25" s="63">
        <v>0</v>
      </c>
      <c r="AQ25" s="63">
        <v>0</v>
      </c>
      <c r="AR25" s="63">
        <v>1</v>
      </c>
      <c r="AS25" s="63">
        <v>0</v>
      </c>
      <c r="AT25" s="63">
        <v>2</v>
      </c>
      <c r="AU25" s="63">
        <v>0</v>
      </c>
      <c r="AV25" s="63">
        <v>0</v>
      </c>
      <c r="AW25" s="63">
        <v>2</v>
      </c>
      <c r="AX25" s="63">
        <v>1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418</v>
      </c>
      <c r="BJ25" s="63">
        <v>4</v>
      </c>
      <c r="BK25" s="63">
        <v>0</v>
      </c>
      <c r="BL25" s="63">
        <v>422</v>
      </c>
      <c r="BM25" s="63">
        <v>83</v>
      </c>
      <c r="BN25" s="63">
        <v>2411</v>
      </c>
      <c r="BO25" s="63">
        <v>1214</v>
      </c>
      <c r="BP25" s="63">
        <v>0</v>
      </c>
      <c r="BQ25" s="63">
        <v>3625</v>
      </c>
      <c r="BR25" s="63">
        <v>4635</v>
      </c>
      <c r="BS25" s="63">
        <v>675</v>
      </c>
      <c r="BT25" s="63">
        <v>1007</v>
      </c>
      <c r="BU25" s="63">
        <v>8</v>
      </c>
      <c r="BV25" s="63">
        <v>1690</v>
      </c>
      <c r="BW25" s="63">
        <v>4624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3267</v>
      </c>
      <c r="CI25" s="63">
        <v>276</v>
      </c>
      <c r="CJ25" s="63">
        <v>214</v>
      </c>
      <c r="CK25" s="63">
        <v>3757</v>
      </c>
      <c r="CL25" s="63">
        <v>2472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83">
        <v>216721</v>
      </c>
      <c r="CS25" s="63">
        <v>528582</v>
      </c>
      <c r="CT25" s="63">
        <v>7708</v>
      </c>
      <c r="CU25" s="63">
        <v>753011</v>
      </c>
      <c r="CV25" s="63">
        <v>233342</v>
      </c>
      <c r="CW25" s="80"/>
      <c r="CX25" s="80"/>
      <c r="CY25" s="80"/>
      <c r="CZ25" s="80"/>
      <c r="DA25" s="80"/>
      <c r="DB25" s="80"/>
    </row>
    <row r="26" spans="1:106" ht="21.6" customHeight="1">
      <c r="A26" s="47"/>
      <c r="B26" s="48" t="s">
        <v>1</v>
      </c>
      <c r="C26" s="65">
        <f>SUM(C7:C25)</f>
        <v>4524955</v>
      </c>
      <c r="D26" s="65">
        <f t="shared" ref="D26:AD26" si="0">SUM(D7:D25)</f>
        <v>4074218</v>
      </c>
      <c r="E26" s="65">
        <f t="shared" si="0"/>
        <v>160992</v>
      </c>
      <c r="F26" s="65">
        <f t="shared" si="0"/>
        <v>8760165</v>
      </c>
      <c r="G26" s="65">
        <f t="shared" si="0"/>
        <v>1222264</v>
      </c>
      <c r="H26" s="65">
        <f t="shared" si="0"/>
        <v>149937</v>
      </c>
      <c r="I26" s="65">
        <f t="shared" si="0"/>
        <v>420759</v>
      </c>
      <c r="J26" s="65">
        <f t="shared" si="0"/>
        <v>15837</v>
      </c>
      <c r="K26" s="65">
        <f t="shared" si="0"/>
        <v>586533</v>
      </c>
      <c r="L26" s="65">
        <f t="shared" si="0"/>
        <v>144136</v>
      </c>
      <c r="M26" s="65">
        <f t="shared" si="0"/>
        <v>678365</v>
      </c>
      <c r="N26" s="65">
        <f t="shared" si="0"/>
        <v>117567</v>
      </c>
      <c r="O26" s="65">
        <f t="shared" si="0"/>
        <v>66134</v>
      </c>
      <c r="P26" s="65">
        <f t="shared" si="0"/>
        <v>862066</v>
      </c>
      <c r="Q26" s="65">
        <f t="shared" si="0"/>
        <v>469281</v>
      </c>
      <c r="R26" s="65">
        <f t="shared" si="0"/>
        <v>586032</v>
      </c>
      <c r="S26" s="65">
        <f t="shared" si="0"/>
        <v>72924</v>
      </c>
      <c r="T26" s="65">
        <f t="shared" si="0"/>
        <v>283683</v>
      </c>
      <c r="U26" s="65">
        <f t="shared" si="0"/>
        <v>942639</v>
      </c>
      <c r="V26" s="65">
        <f t="shared" si="0"/>
        <v>436203</v>
      </c>
      <c r="W26" s="65">
        <f t="shared" si="0"/>
        <v>62151</v>
      </c>
      <c r="X26" s="65">
        <f t="shared" si="0"/>
        <v>251826</v>
      </c>
      <c r="Y26" s="65">
        <f t="shared" si="0"/>
        <v>750180</v>
      </c>
      <c r="Z26" s="65">
        <f t="shared" si="0"/>
        <v>43166</v>
      </c>
      <c r="AA26" s="65">
        <f t="shared" si="0"/>
        <v>66369</v>
      </c>
      <c r="AB26" s="65">
        <f t="shared" si="0"/>
        <v>17795</v>
      </c>
      <c r="AC26" s="65">
        <f t="shared" si="0"/>
        <v>127330</v>
      </c>
      <c r="AD26" s="65">
        <f t="shared" si="0"/>
        <v>135019</v>
      </c>
      <c r="AE26" s="65">
        <f>SUM(AE7:AE25)-7294*17-4353</f>
        <v>50414</v>
      </c>
      <c r="AF26" s="65">
        <f>SUM(AF7:AF25)-773749*17-495205</f>
        <v>867194</v>
      </c>
      <c r="AG26" s="65">
        <f>SUM(AG7:AG25)</f>
        <v>18494</v>
      </c>
      <c r="AH26" s="65">
        <f>SUM(AH7:AH25)-781043*17-499558</f>
        <v>936102</v>
      </c>
      <c r="AI26" s="65">
        <f>SUM(AI7:AI25)-78242*17-70946</f>
        <v>256227</v>
      </c>
      <c r="AJ26" s="65">
        <f>SUM(AJ7:AJ25)</f>
        <v>0</v>
      </c>
      <c r="AK26" s="65">
        <f t="shared" ref="AK26:CQ26" si="1">SUM(AK7:AK25)</f>
        <v>0</v>
      </c>
      <c r="AL26" s="65">
        <f t="shared" si="1"/>
        <v>0</v>
      </c>
      <c r="AM26" s="65">
        <f t="shared" si="1"/>
        <v>0</v>
      </c>
      <c r="AN26" s="65">
        <f t="shared" si="1"/>
        <v>0</v>
      </c>
      <c r="AO26" s="65">
        <f t="shared" si="1"/>
        <v>60</v>
      </c>
      <c r="AP26" s="65">
        <f t="shared" si="1"/>
        <v>8</v>
      </c>
      <c r="AQ26" s="65">
        <f t="shared" si="1"/>
        <v>8</v>
      </c>
      <c r="AR26" s="65">
        <f t="shared" si="1"/>
        <v>76</v>
      </c>
      <c r="AS26" s="65">
        <f t="shared" si="1"/>
        <v>55</v>
      </c>
      <c r="AT26" s="65">
        <f t="shared" si="1"/>
        <v>73</v>
      </c>
      <c r="AU26" s="65">
        <f t="shared" si="1"/>
        <v>1</v>
      </c>
      <c r="AV26" s="65">
        <f t="shared" si="1"/>
        <v>2</v>
      </c>
      <c r="AW26" s="65">
        <f t="shared" si="1"/>
        <v>76</v>
      </c>
      <c r="AX26" s="65">
        <f t="shared" si="1"/>
        <v>62</v>
      </c>
      <c r="AY26" s="65">
        <f t="shared" si="1"/>
        <v>70</v>
      </c>
      <c r="AZ26" s="65">
        <f t="shared" si="1"/>
        <v>3</v>
      </c>
      <c r="BA26" s="65">
        <f t="shared" si="1"/>
        <v>19</v>
      </c>
      <c r="BB26" s="65">
        <f t="shared" si="1"/>
        <v>92</v>
      </c>
      <c r="BC26" s="65">
        <f t="shared" si="1"/>
        <v>99</v>
      </c>
      <c r="BD26" s="65">
        <f t="shared" si="1"/>
        <v>11</v>
      </c>
      <c r="BE26" s="65">
        <f t="shared" si="1"/>
        <v>5</v>
      </c>
      <c r="BF26" s="65">
        <f t="shared" si="1"/>
        <v>1</v>
      </c>
      <c r="BG26" s="65">
        <f t="shared" si="1"/>
        <v>17</v>
      </c>
      <c r="BH26" s="65">
        <f t="shared" si="1"/>
        <v>7</v>
      </c>
      <c r="BI26" s="65">
        <f t="shared" si="1"/>
        <v>34683</v>
      </c>
      <c r="BJ26" s="65">
        <f t="shared" si="1"/>
        <v>740</v>
      </c>
      <c r="BK26" s="65">
        <f t="shared" si="1"/>
        <v>18</v>
      </c>
      <c r="BL26" s="65">
        <f t="shared" si="1"/>
        <v>35441</v>
      </c>
      <c r="BM26" s="65">
        <f t="shared" si="1"/>
        <v>9694</v>
      </c>
      <c r="BN26" s="65">
        <f t="shared" si="1"/>
        <v>94154</v>
      </c>
      <c r="BO26" s="65">
        <f t="shared" si="1"/>
        <v>408950</v>
      </c>
      <c r="BP26" s="65">
        <f t="shared" si="1"/>
        <v>183</v>
      </c>
      <c r="BQ26" s="65">
        <f t="shared" si="1"/>
        <v>503287</v>
      </c>
      <c r="BR26" s="65">
        <f t="shared" si="1"/>
        <v>236246</v>
      </c>
      <c r="BS26" s="65">
        <f t="shared" si="1"/>
        <v>1596</v>
      </c>
      <c r="BT26" s="65">
        <f t="shared" si="1"/>
        <v>8715</v>
      </c>
      <c r="BU26" s="65">
        <f t="shared" si="1"/>
        <v>11</v>
      </c>
      <c r="BV26" s="65">
        <f t="shared" si="1"/>
        <v>10322</v>
      </c>
      <c r="BW26" s="65">
        <f t="shared" si="1"/>
        <v>12945</v>
      </c>
      <c r="BX26" s="65">
        <f t="shared" si="1"/>
        <v>11544</v>
      </c>
      <c r="BY26" s="65">
        <f t="shared" si="1"/>
        <v>112</v>
      </c>
      <c r="BZ26" s="65">
        <f t="shared" si="1"/>
        <v>22</v>
      </c>
      <c r="CA26" s="65">
        <f t="shared" si="1"/>
        <v>11678</v>
      </c>
      <c r="CB26" s="65">
        <f t="shared" si="1"/>
        <v>7681</v>
      </c>
      <c r="CC26" s="65">
        <f t="shared" si="1"/>
        <v>0</v>
      </c>
      <c r="CD26" s="65">
        <f t="shared" si="1"/>
        <v>116</v>
      </c>
      <c r="CE26" s="65">
        <f t="shared" si="1"/>
        <v>0</v>
      </c>
      <c r="CF26" s="65">
        <f t="shared" si="1"/>
        <v>116</v>
      </c>
      <c r="CG26" s="65">
        <f t="shared" si="1"/>
        <v>38</v>
      </c>
      <c r="CH26" s="65">
        <f t="shared" si="1"/>
        <v>404454</v>
      </c>
      <c r="CI26" s="65">
        <f t="shared" si="1"/>
        <v>30425</v>
      </c>
      <c r="CJ26" s="65">
        <f t="shared" si="1"/>
        <v>350</v>
      </c>
      <c r="CK26" s="65">
        <f t="shared" si="1"/>
        <v>435229</v>
      </c>
      <c r="CL26" s="65">
        <f t="shared" si="1"/>
        <v>44015</v>
      </c>
      <c r="CM26" s="65">
        <f t="shared" si="1"/>
        <v>0</v>
      </c>
      <c r="CN26" s="65">
        <f t="shared" si="1"/>
        <v>0</v>
      </c>
      <c r="CO26" s="65">
        <f t="shared" si="1"/>
        <v>0</v>
      </c>
      <c r="CP26" s="65">
        <f t="shared" si="1"/>
        <v>0</v>
      </c>
      <c r="CQ26" s="65">
        <f t="shared" si="1"/>
        <v>0</v>
      </c>
      <c r="CR26" s="65">
        <f>SUM(CR7:CR25)-7294*17-4353</f>
        <v>6579514</v>
      </c>
      <c r="CS26" s="65">
        <f>SUM(CS7:CS25)-773749*17-495205</f>
        <v>6068106</v>
      </c>
      <c r="CT26" s="65">
        <f>SUM(CT7:CT25)</f>
        <v>563549</v>
      </c>
      <c r="CU26" s="65">
        <f>SUM(CU7:CU25)-781043*17-499558</f>
        <v>13211169</v>
      </c>
      <c r="CV26" s="65">
        <f>SUM(CV7:CV25)-78242*17-70946</f>
        <v>3287949</v>
      </c>
      <c r="CW26" s="80"/>
      <c r="CX26" s="80"/>
      <c r="CY26" s="80"/>
      <c r="CZ26" s="80"/>
      <c r="DA26" s="80"/>
      <c r="DB26" s="80"/>
    </row>
    <row r="27" spans="1:106" ht="13.8">
      <c r="A27" s="69"/>
      <c r="B27" s="70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</row>
    <row r="28" spans="1:106" s="24" customFormat="1" ht="12.75" customHeight="1">
      <c r="AH28" s="81"/>
      <c r="CR28" s="82"/>
      <c r="CS28" s="82"/>
      <c r="CT28" s="82"/>
      <c r="CU28" s="82"/>
      <c r="CV28" s="82"/>
    </row>
    <row r="29" spans="1:106" ht="13.8">
      <c r="B29" s="54" t="s">
        <v>73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</row>
    <row r="30" spans="1:106" ht="13.8">
      <c r="B30" s="54" t="s">
        <v>74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81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</row>
  </sheetData>
  <sortState xmlns:xlrd2="http://schemas.microsoft.com/office/spreadsheetml/2017/richdata2" ref="B7:CV23">
    <sortCondition descending="1" ref="CU7:CU23"/>
  </sortState>
  <mergeCells count="41">
    <mergeCell ref="CM5:CP5"/>
    <mergeCell ref="CR4:CV4"/>
    <mergeCell ref="CR5:CU5"/>
    <mergeCell ref="CC4:CG4"/>
    <mergeCell ref="CC5:CF5"/>
    <mergeCell ref="CH4:CL4"/>
    <mergeCell ref="CH5:CK5"/>
    <mergeCell ref="CM4:CQ4"/>
    <mergeCell ref="BS4:BW4"/>
    <mergeCell ref="BS5:BV5"/>
    <mergeCell ref="BX4:CB4"/>
    <mergeCell ref="BX5:CA5"/>
    <mergeCell ref="BI4:BM4"/>
    <mergeCell ref="BI5:BL5"/>
    <mergeCell ref="BN4:BR4"/>
    <mergeCell ref="BN5:BQ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34"/>
  <sheetViews>
    <sheetView zoomScale="90" zoomScaleNormal="90" workbookViewId="0">
      <pane xSplit="2" ySplit="6" topLeftCell="C13" activePane="bottomRight" state="frozen"/>
      <selection pane="topRight"/>
      <selection pane="bottomLeft"/>
      <selection pane="bottomRight" activeCell="L17" sqref="L17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3" width="15.109375" style="20" customWidth="1"/>
    <col min="4" max="4" width="12.6640625" style="20" customWidth="1"/>
    <col min="5" max="5" width="15.109375" style="20" customWidth="1"/>
    <col min="6" max="6" width="12.6640625" style="20" customWidth="1"/>
    <col min="7" max="7" width="15.109375" style="20" customWidth="1"/>
    <col min="8" max="8" width="12.6640625" style="20" customWidth="1"/>
    <col min="9" max="9" width="15.109375" style="20" customWidth="1"/>
    <col min="10" max="10" width="12.6640625" style="20" customWidth="1"/>
    <col min="11" max="11" width="15.109375" style="20" customWidth="1"/>
    <col min="12" max="12" width="12.6640625" style="20" customWidth="1"/>
    <col min="13" max="13" width="15.109375" style="20" customWidth="1"/>
    <col min="14" max="14" width="12.6640625" style="20" customWidth="1"/>
    <col min="15" max="15" width="15.109375" style="20" customWidth="1"/>
    <col min="16" max="16" width="12.6640625" style="20" customWidth="1"/>
    <col min="17" max="17" width="15.109375" style="20" customWidth="1"/>
    <col min="18" max="18" width="12.6640625" style="20" customWidth="1"/>
    <col min="19" max="19" width="15.109375" style="20" customWidth="1"/>
    <col min="20" max="20" width="12.6640625" style="20" customWidth="1"/>
    <col min="21" max="21" width="15.109375" style="20" customWidth="1"/>
    <col min="22" max="22" width="12.6640625" style="20" customWidth="1"/>
    <col min="23" max="23" width="15.109375" style="20" customWidth="1"/>
    <col min="24" max="24" width="12.6640625" style="20" customWidth="1"/>
    <col min="25" max="25" width="15.109375" style="20" customWidth="1"/>
    <col min="26" max="26" width="12.6640625" style="20" customWidth="1"/>
    <col min="27" max="27" width="15.109375" style="20" customWidth="1"/>
    <col min="28" max="28" width="12.6640625" style="20" customWidth="1"/>
    <col min="29" max="29" width="15.109375" style="20" customWidth="1"/>
    <col min="30" max="30" width="12.6640625" style="20" customWidth="1"/>
    <col min="31" max="31" width="15.109375" style="20" customWidth="1"/>
    <col min="32" max="32" width="12.6640625" style="20" customWidth="1"/>
    <col min="33" max="33" width="15.109375" style="20" customWidth="1"/>
    <col min="34" max="34" width="12.6640625" style="20" customWidth="1"/>
    <col min="35" max="35" width="15.109375" style="20" customWidth="1"/>
    <col min="36" max="36" width="12.6640625" style="20" customWidth="1"/>
    <col min="37" max="37" width="15.109375" style="20" customWidth="1"/>
    <col min="38" max="38" width="12.6640625" style="20" customWidth="1"/>
    <col min="39" max="39" width="15.109375" style="20" customWidth="1"/>
    <col min="40" max="40" width="12.6640625" style="20" customWidth="1"/>
    <col min="41" max="16384" width="9.109375" style="20"/>
  </cols>
  <sheetData>
    <row r="1" spans="1:40" s="17" customFormat="1" ht="27.75" customHeight="1">
      <c r="A1" s="15" t="s">
        <v>89</v>
      </c>
      <c r="B1" s="15"/>
      <c r="C1" s="15"/>
      <c r="D1" s="15"/>
      <c r="E1" s="16"/>
    </row>
    <row r="2" spans="1:40" customFormat="1" ht="17.25" customHeight="1">
      <c r="A2" s="19" t="s">
        <v>39</v>
      </c>
    </row>
    <row r="3" spans="1:40" customFormat="1" ht="21.75" customHeight="1">
      <c r="A3" s="24"/>
    </row>
    <row r="4" spans="1:40" ht="89.25" customHeight="1">
      <c r="A4" s="86" t="s">
        <v>0</v>
      </c>
      <c r="B4" s="86" t="s">
        <v>2</v>
      </c>
      <c r="C4" s="89" t="s">
        <v>3</v>
      </c>
      <c r="D4" s="91"/>
      <c r="E4" s="89" t="s">
        <v>27</v>
      </c>
      <c r="F4" s="91"/>
      <c r="G4" s="89" t="s">
        <v>34</v>
      </c>
      <c r="H4" s="91"/>
      <c r="I4" s="89" t="s">
        <v>6</v>
      </c>
      <c r="J4" s="91"/>
      <c r="K4" s="89" t="s">
        <v>35</v>
      </c>
      <c r="L4" s="91"/>
      <c r="M4" s="89" t="s">
        <v>7</v>
      </c>
      <c r="N4" s="91"/>
      <c r="O4" s="89" t="s">
        <v>8</v>
      </c>
      <c r="P4" s="91"/>
      <c r="Q4" s="89" t="s">
        <v>28</v>
      </c>
      <c r="R4" s="91"/>
      <c r="S4" s="89" t="s">
        <v>38</v>
      </c>
      <c r="T4" s="91"/>
      <c r="U4" s="89" t="s">
        <v>29</v>
      </c>
      <c r="V4" s="91"/>
      <c r="W4" s="89" t="s">
        <v>30</v>
      </c>
      <c r="X4" s="91"/>
      <c r="Y4" s="89" t="s">
        <v>9</v>
      </c>
      <c r="Z4" s="91"/>
      <c r="AA4" s="89" t="s">
        <v>31</v>
      </c>
      <c r="AB4" s="91"/>
      <c r="AC4" s="89" t="s">
        <v>10</v>
      </c>
      <c r="AD4" s="91"/>
      <c r="AE4" s="89" t="s">
        <v>11</v>
      </c>
      <c r="AF4" s="91"/>
      <c r="AG4" s="89" t="s">
        <v>12</v>
      </c>
      <c r="AH4" s="91"/>
      <c r="AI4" s="89" t="s">
        <v>32</v>
      </c>
      <c r="AJ4" s="91"/>
      <c r="AK4" s="89" t="s">
        <v>13</v>
      </c>
      <c r="AL4" s="91"/>
      <c r="AM4" s="89" t="s">
        <v>14</v>
      </c>
      <c r="AN4" s="91"/>
    </row>
    <row r="5" spans="1:40" ht="42" customHeight="1">
      <c r="A5" s="87"/>
      <c r="B5" s="87"/>
      <c r="C5" s="59" t="s">
        <v>4</v>
      </c>
      <c r="D5" s="58" t="s">
        <v>5</v>
      </c>
      <c r="E5" s="59" t="s">
        <v>4</v>
      </c>
      <c r="F5" s="58" t="s">
        <v>5</v>
      </c>
      <c r="G5" s="59" t="s">
        <v>4</v>
      </c>
      <c r="H5" s="58" t="s">
        <v>5</v>
      </c>
      <c r="I5" s="59" t="s">
        <v>4</v>
      </c>
      <c r="J5" s="58" t="s">
        <v>5</v>
      </c>
      <c r="K5" s="59" t="s">
        <v>4</v>
      </c>
      <c r="L5" s="58" t="s">
        <v>5</v>
      </c>
      <c r="M5" s="59" t="s">
        <v>4</v>
      </c>
      <c r="N5" s="58" t="s">
        <v>5</v>
      </c>
      <c r="O5" s="59" t="s">
        <v>4</v>
      </c>
      <c r="P5" s="58" t="s">
        <v>5</v>
      </c>
      <c r="Q5" s="59" t="s">
        <v>4</v>
      </c>
      <c r="R5" s="58" t="s">
        <v>5</v>
      </c>
      <c r="S5" s="59" t="s">
        <v>4</v>
      </c>
      <c r="T5" s="58" t="s">
        <v>5</v>
      </c>
      <c r="U5" s="59" t="s">
        <v>4</v>
      </c>
      <c r="V5" s="58" t="s">
        <v>5</v>
      </c>
      <c r="W5" s="59" t="s">
        <v>4</v>
      </c>
      <c r="X5" s="58" t="s">
        <v>5</v>
      </c>
      <c r="Y5" s="59" t="s">
        <v>4</v>
      </c>
      <c r="Z5" s="58" t="s">
        <v>5</v>
      </c>
      <c r="AA5" s="59" t="s">
        <v>4</v>
      </c>
      <c r="AB5" s="58" t="s">
        <v>5</v>
      </c>
      <c r="AC5" s="59" t="s">
        <v>4</v>
      </c>
      <c r="AD5" s="58" t="s">
        <v>5</v>
      </c>
      <c r="AE5" s="59" t="s">
        <v>4</v>
      </c>
      <c r="AF5" s="58" t="s">
        <v>5</v>
      </c>
      <c r="AG5" s="59" t="s">
        <v>4</v>
      </c>
      <c r="AH5" s="58" t="s">
        <v>5</v>
      </c>
      <c r="AI5" s="59" t="s">
        <v>4</v>
      </c>
      <c r="AJ5" s="58" t="s">
        <v>5</v>
      </c>
      <c r="AK5" s="59" t="s">
        <v>4</v>
      </c>
      <c r="AL5" s="58" t="s">
        <v>5</v>
      </c>
      <c r="AM5" s="59" t="s">
        <v>4</v>
      </c>
      <c r="AN5" s="58" t="s">
        <v>5</v>
      </c>
    </row>
    <row r="6" spans="1:40" s="60" customFormat="1" ht="51.75" customHeight="1">
      <c r="A6" s="88"/>
      <c r="B6" s="88"/>
      <c r="C6" s="61" t="s">
        <v>14</v>
      </c>
      <c r="D6" s="61" t="s">
        <v>14</v>
      </c>
      <c r="E6" s="61" t="s">
        <v>14</v>
      </c>
      <c r="F6" s="61" t="s">
        <v>14</v>
      </c>
      <c r="G6" s="61" t="s">
        <v>14</v>
      </c>
      <c r="H6" s="61" t="s">
        <v>14</v>
      </c>
      <c r="I6" s="61" t="s">
        <v>14</v>
      </c>
      <c r="J6" s="61" t="s">
        <v>14</v>
      </c>
      <c r="K6" s="61" t="s">
        <v>14</v>
      </c>
      <c r="L6" s="61" t="s">
        <v>14</v>
      </c>
      <c r="M6" s="61" t="s">
        <v>14</v>
      </c>
      <c r="N6" s="61" t="s">
        <v>14</v>
      </c>
      <c r="O6" s="61" t="s">
        <v>14</v>
      </c>
      <c r="P6" s="61" t="s">
        <v>14</v>
      </c>
      <c r="Q6" s="61" t="s">
        <v>14</v>
      </c>
      <c r="R6" s="61" t="s">
        <v>14</v>
      </c>
      <c r="S6" s="61" t="s">
        <v>14</v>
      </c>
      <c r="T6" s="61" t="s">
        <v>14</v>
      </c>
      <c r="U6" s="61" t="s">
        <v>14</v>
      </c>
      <c r="V6" s="61" t="s">
        <v>14</v>
      </c>
      <c r="W6" s="61" t="s">
        <v>14</v>
      </c>
      <c r="X6" s="61" t="s">
        <v>14</v>
      </c>
      <c r="Y6" s="61" t="s">
        <v>14</v>
      </c>
      <c r="Z6" s="61" t="s">
        <v>14</v>
      </c>
      <c r="AA6" s="61" t="s">
        <v>14</v>
      </c>
      <c r="AB6" s="61" t="s">
        <v>14</v>
      </c>
      <c r="AC6" s="61" t="s">
        <v>14</v>
      </c>
      <c r="AD6" s="61" t="s">
        <v>14</v>
      </c>
      <c r="AE6" s="61" t="s">
        <v>14</v>
      </c>
      <c r="AF6" s="61" t="s">
        <v>14</v>
      </c>
      <c r="AG6" s="61" t="s">
        <v>14</v>
      </c>
      <c r="AH6" s="61" t="s">
        <v>14</v>
      </c>
      <c r="AI6" s="61" t="s">
        <v>14</v>
      </c>
      <c r="AJ6" s="61" t="s">
        <v>14</v>
      </c>
      <c r="AK6" s="61" t="s">
        <v>14</v>
      </c>
      <c r="AL6" s="61" t="s">
        <v>14</v>
      </c>
      <c r="AM6" s="61" t="s">
        <v>14</v>
      </c>
      <c r="AN6" s="61" t="s">
        <v>14</v>
      </c>
    </row>
    <row r="7" spans="1:40" ht="24.9" customHeight="1">
      <c r="A7" s="45">
        <v>1</v>
      </c>
      <c r="B7" s="46" t="s">
        <v>58</v>
      </c>
      <c r="C7" s="63">
        <v>2527604.885615</v>
      </c>
      <c r="D7" s="63">
        <v>0</v>
      </c>
      <c r="E7" s="63">
        <v>182804.95000000263</v>
      </c>
      <c r="F7" s="63">
        <v>0</v>
      </c>
      <c r="G7" s="63">
        <v>758.07454399999995</v>
      </c>
      <c r="H7" s="63">
        <v>0</v>
      </c>
      <c r="I7" s="63">
        <v>0</v>
      </c>
      <c r="J7" s="63">
        <v>0</v>
      </c>
      <c r="K7" s="63">
        <v>2983926.1987969815</v>
      </c>
      <c r="L7" s="63">
        <v>0</v>
      </c>
      <c r="M7" s="63">
        <v>253539.40751400011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4564.2960000000003</v>
      </c>
      <c r="V7" s="63">
        <v>0</v>
      </c>
      <c r="W7" s="63">
        <v>0</v>
      </c>
      <c r="X7" s="63">
        <v>0</v>
      </c>
      <c r="Y7" s="63">
        <v>70101.284241999994</v>
      </c>
      <c r="Z7" s="63">
        <v>0</v>
      </c>
      <c r="AA7" s="63">
        <v>1311993.551583</v>
      </c>
      <c r="AB7" s="63">
        <v>98958.267200000002</v>
      </c>
      <c r="AC7" s="63">
        <v>0</v>
      </c>
      <c r="AD7" s="63">
        <v>0</v>
      </c>
      <c r="AE7" s="63">
        <v>-38635.956300999904</v>
      </c>
      <c r="AF7" s="63">
        <v>0</v>
      </c>
      <c r="AG7" s="63">
        <v>0</v>
      </c>
      <c r="AH7" s="63">
        <v>0</v>
      </c>
      <c r="AI7" s="63">
        <v>1665448.499141</v>
      </c>
      <c r="AJ7" s="63">
        <v>0</v>
      </c>
      <c r="AK7" s="63">
        <v>0</v>
      </c>
      <c r="AL7" s="63">
        <v>0</v>
      </c>
      <c r="AM7" s="63">
        <v>8962105.1911349855</v>
      </c>
      <c r="AN7" s="63">
        <v>98958.267200000002</v>
      </c>
    </row>
    <row r="8" spans="1:40" s="22" customFormat="1" ht="24.9" customHeight="1">
      <c r="A8" s="45">
        <v>2</v>
      </c>
      <c r="B8" s="46" t="s">
        <v>57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725869.073309</v>
      </c>
      <c r="L8" s="63">
        <v>10651.7773983645</v>
      </c>
      <c r="M8" s="63">
        <v>178006.27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39753.284049000002</v>
      </c>
      <c r="V8" s="63">
        <v>6488.7895162326004</v>
      </c>
      <c r="W8" s="63">
        <v>0</v>
      </c>
      <c r="X8" s="63">
        <v>0</v>
      </c>
      <c r="Y8" s="63">
        <v>7040.5681930000001</v>
      </c>
      <c r="Z8" s="63">
        <v>2348.8826273111999</v>
      </c>
      <c r="AA8" s="63">
        <v>869873.31534199999</v>
      </c>
      <c r="AB8" s="63">
        <v>792501.65967585344</v>
      </c>
      <c r="AC8" s="63">
        <v>286.978904</v>
      </c>
      <c r="AD8" s="63">
        <v>143.489452</v>
      </c>
      <c r="AE8" s="63">
        <v>0</v>
      </c>
      <c r="AF8" s="63">
        <v>0</v>
      </c>
      <c r="AG8" s="63">
        <v>0</v>
      </c>
      <c r="AH8" s="63">
        <v>0</v>
      </c>
      <c r="AI8" s="63">
        <v>15352.878699999999</v>
      </c>
      <c r="AJ8" s="63">
        <v>11733.565630349998</v>
      </c>
      <c r="AK8" s="63">
        <v>0</v>
      </c>
      <c r="AL8" s="63">
        <v>0</v>
      </c>
      <c r="AM8" s="63">
        <v>1836182.3684970001</v>
      </c>
      <c r="AN8" s="63">
        <v>823868.16430011182</v>
      </c>
    </row>
    <row r="9" spans="1:40" ht="24.9" customHeight="1">
      <c r="A9" s="45">
        <v>3</v>
      </c>
      <c r="B9" s="46" t="s">
        <v>55</v>
      </c>
      <c r="C9" s="63">
        <v>298736.78999999998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4478.32708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990224.4206650001</v>
      </c>
      <c r="AB9" s="63">
        <v>931812.8285117154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384.27098924640001</v>
      </c>
      <c r="AK9" s="63">
        <v>0</v>
      </c>
      <c r="AL9" s="63">
        <v>0</v>
      </c>
      <c r="AM9" s="63">
        <v>1293439.5377450001</v>
      </c>
      <c r="AN9" s="63">
        <v>932197.09950096183</v>
      </c>
    </row>
    <row r="10" spans="1:40" ht="24.9" customHeight="1">
      <c r="A10" s="45">
        <v>4</v>
      </c>
      <c r="B10" s="46" t="s">
        <v>72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1229005.6907799998</v>
      </c>
      <c r="J10" s="63">
        <v>0</v>
      </c>
      <c r="K10" s="63">
        <v>14652</v>
      </c>
      <c r="L10" s="63">
        <v>0</v>
      </c>
      <c r="M10" s="63">
        <v>935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11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1244603.6907799998</v>
      </c>
      <c r="AN10" s="63">
        <v>0</v>
      </c>
    </row>
    <row r="11" spans="1:40" ht="24.9" customHeight="1">
      <c r="A11" s="45">
        <v>5</v>
      </c>
      <c r="B11" s="46" t="s">
        <v>56</v>
      </c>
      <c r="C11" s="63">
        <v>1001340.2649741007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50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1001390.2649741007</v>
      </c>
      <c r="AN11" s="63">
        <v>0</v>
      </c>
    </row>
    <row r="12" spans="1:40" ht="24.9" customHeight="1">
      <c r="A12" s="45">
        <v>6</v>
      </c>
      <c r="B12" s="46" t="s">
        <v>54</v>
      </c>
      <c r="C12" s="63">
        <v>301502.53397035965</v>
      </c>
      <c r="D12" s="63">
        <v>134229.25999999998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357297.63960943051</v>
      </c>
      <c r="AB12" s="63">
        <v>98362.419999999955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658800.17357979016</v>
      </c>
      <c r="AN12" s="63">
        <v>232591.67999999993</v>
      </c>
    </row>
    <row r="13" spans="1:40" ht="24.9" customHeight="1">
      <c r="A13" s="45">
        <v>7</v>
      </c>
      <c r="B13" s="46" t="s">
        <v>61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32330</v>
      </c>
      <c r="V13" s="63">
        <v>16165.215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32330</v>
      </c>
      <c r="AN13" s="63">
        <v>16165.215</v>
      </c>
    </row>
    <row r="14" spans="1:40" ht="24.9" customHeight="1">
      <c r="A14" s="45">
        <v>8</v>
      </c>
      <c r="B14" s="46" t="s">
        <v>59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24634.960719999995</v>
      </c>
      <c r="J14" s="63">
        <v>18945.884309000001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24634.960719999995</v>
      </c>
      <c r="AN14" s="63">
        <v>18945.884309000001</v>
      </c>
    </row>
    <row r="15" spans="1:40" ht="24.9" customHeight="1">
      <c r="A15" s="45">
        <v>9</v>
      </c>
      <c r="B15" s="46" t="s">
        <v>70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100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100</v>
      </c>
      <c r="AN15" s="63">
        <v>0</v>
      </c>
    </row>
    <row r="16" spans="1:40" ht="24.9" customHeight="1">
      <c r="A16" s="45">
        <v>10</v>
      </c>
      <c r="B16" s="46" t="s">
        <v>63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</row>
    <row r="17" spans="1:40" ht="24.9" customHeight="1">
      <c r="A17" s="45">
        <v>11</v>
      </c>
      <c r="B17" s="46" t="s">
        <v>62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</row>
    <row r="18" spans="1:40" ht="24.9" customHeight="1">
      <c r="A18" s="45">
        <v>12</v>
      </c>
      <c r="B18" s="46" t="s">
        <v>64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</row>
    <row r="19" spans="1:40" ht="24.9" customHeight="1">
      <c r="A19" s="45">
        <v>13</v>
      </c>
      <c r="B19" s="46" t="s">
        <v>60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</row>
    <row r="20" spans="1:40" ht="24.9" customHeight="1">
      <c r="A20" s="45">
        <v>14</v>
      </c>
      <c r="B20" s="46" t="s">
        <v>69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</row>
    <row r="21" spans="1:40" ht="24.9" customHeight="1">
      <c r="A21" s="45">
        <v>15</v>
      </c>
      <c r="B21" s="46" t="s">
        <v>65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</row>
    <row r="22" spans="1:40" ht="24.9" customHeight="1">
      <c r="A22" s="45">
        <v>16</v>
      </c>
      <c r="B22" s="46" t="s">
        <v>71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</row>
    <row r="23" spans="1:40" ht="24.9" customHeight="1">
      <c r="A23" s="45">
        <v>17</v>
      </c>
      <c r="B23" s="46" t="s">
        <v>67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</row>
    <row r="24" spans="1:40" ht="24.9" customHeight="1">
      <c r="A24" s="45">
        <v>18</v>
      </c>
      <c r="B24" s="46" t="s">
        <v>68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</row>
    <row r="25" spans="1:40" ht="24.9" customHeight="1">
      <c r="A25" s="45">
        <v>19</v>
      </c>
      <c r="B25" s="46" t="s">
        <v>66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</row>
    <row r="26" spans="1:40" ht="13.8">
      <c r="A26" s="47"/>
      <c r="B26" s="48" t="s">
        <v>1</v>
      </c>
      <c r="C26" s="65">
        <v>4129184.4745594608</v>
      </c>
      <c r="D26" s="65">
        <v>134229.25999999998</v>
      </c>
      <c r="E26" s="65">
        <v>182804.95000000263</v>
      </c>
      <c r="F26" s="65">
        <v>0</v>
      </c>
      <c r="G26" s="65">
        <v>758.07454399999995</v>
      </c>
      <c r="H26" s="65">
        <v>0</v>
      </c>
      <c r="I26" s="65">
        <v>1253640.6514999999</v>
      </c>
      <c r="J26" s="65">
        <v>18945.884309000001</v>
      </c>
      <c r="K26" s="65">
        <v>3724447.2721059816</v>
      </c>
      <c r="L26" s="65">
        <v>10651.7773983645</v>
      </c>
      <c r="M26" s="65">
        <v>436959.00459400011</v>
      </c>
      <c r="N26" s="65">
        <v>0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76647.580049000011</v>
      </c>
      <c r="V26" s="65">
        <v>22654.004516232599</v>
      </c>
      <c r="W26" s="65">
        <v>0</v>
      </c>
      <c r="X26" s="65">
        <v>0</v>
      </c>
      <c r="Y26" s="65">
        <v>77141.852434999993</v>
      </c>
      <c r="Z26" s="65">
        <v>2348.8826273111999</v>
      </c>
      <c r="AA26" s="65">
        <v>3529388.9271994308</v>
      </c>
      <c r="AB26" s="65">
        <v>1921635.1753875688</v>
      </c>
      <c r="AC26" s="65">
        <v>297.978904</v>
      </c>
      <c r="AD26" s="65">
        <v>143.489452</v>
      </c>
      <c r="AE26" s="65">
        <v>-38485.956300999904</v>
      </c>
      <c r="AF26" s="65">
        <v>0</v>
      </c>
      <c r="AG26" s="65">
        <v>0</v>
      </c>
      <c r="AH26" s="65">
        <v>0</v>
      </c>
      <c r="AI26" s="65">
        <v>1680801.377841</v>
      </c>
      <c r="AJ26" s="65">
        <v>12117.836619596399</v>
      </c>
      <c r="AK26" s="65">
        <v>0</v>
      </c>
      <c r="AL26" s="65">
        <v>0</v>
      </c>
      <c r="AM26" s="65">
        <v>15053586.187430877</v>
      </c>
      <c r="AN26" s="65">
        <v>2122726.3103100737</v>
      </c>
    </row>
    <row r="27" spans="1:40" customFormat="1" ht="15" customHeight="1"/>
    <row r="28" spans="1:40" customFormat="1" ht="15" customHeight="1"/>
    <row r="29" spans="1:40" customFormat="1">
      <c r="B29" s="26" t="s">
        <v>15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40" customFormat="1">
      <c r="B30" s="96" t="s">
        <v>76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</row>
    <row r="31" spans="1:40" customFormat="1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</row>
    <row r="32" spans="1:40" customFormat="1"/>
    <row r="33" spans="3:11" customFormat="1"/>
    <row r="34" spans="3:11" customFormat="1">
      <c r="C34" s="10"/>
      <c r="D34" s="10"/>
      <c r="E34" s="10"/>
      <c r="F34" s="10"/>
      <c r="G34" s="10"/>
      <c r="H34" s="10"/>
      <c r="I34" s="10"/>
      <c r="J34" s="10"/>
      <c r="K34" s="10"/>
    </row>
  </sheetData>
  <sortState xmlns:xlrd2="http://schemas.microsoft.com/office/spreadsheetml/2017/richdata2" ref="B9:AN23">
    <sortCondition descending="1" ref="AM7:AM23"/>
  </sortState>
  <mergeCells count="22">
    <mergeCell ref="B30:N31"/>
    <mergeCell ref="A4:A6"/>
    <mergeCell ref="B4:B6"/>
    <mergeCell ref="C4:D4"/>
    <mergeCell ref="E4:F4"/>
    <mergeCell ref="G4: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AM4:AN4"/>
    <mergeCell ref="W4:X4"/>
    <mergeCell ref="Y4:Z4"/>
    <mergeCell ref="AA4:AB4"/>
    <mergeCell ref="AC4:AD4"/>
    <mergeCell ref="AE4:AF4"/>
    <mergeCell ref="AG4:A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N32"/>
  <sheetViews>
    <sheetView zoomScale="90" zoomScaleNormal="90" workbookViewId="0">
      <pane xSplit="2" ySplit="5" topLeftCell="C9" activePane="bottomRight" state="frozen"/>
      <selection pane="topRight"/>
      <selection pane="bottomLeft"/>
      <selection pane="bottomRight" activeCell="O22" sqref="O22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" style="20" customWidth="1"/>
    <col min="28" max="28" width="10.441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 ht="16.5" customHeight="1">
      <c r="A1" s="102" t="s">
        <v>90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  <c r="N1" s="103"/>
      <c r="W1" s="30"/>
    </row>
    <row r="2" spans="1:40" ht="18.75" customHeight="1">
      <c r="A2" s="19" t="s">
        <v>39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40" ht="18.75" customHeight="1">
      <c r="A3" s="24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</row>
    <row r="4" spans="1:40" ht="94.5" customHeight="1">
      <c r="A4" s="86" t="s">
        <v>0</v>
      </c>
      <c r="B4" s="86" t="s">
        <v>2</v>
      </c>
      <c r="C4" s="89" t="s">
        <v>3</v>
      </c>
      <c r="D4" s="91"/>
      <c r="E4" s="89" t="s">
        <v>27</v>
      </c>
      <c r="F4" s="91"/>
      <c r="G4" s="89" t="s">
        <v>34</v>
      </c>
      <c r="H4" s="91"/>
      <c r="I4" s="89" t="s">
        <v>6</v>
      </c>
      <c r="J4" s="91"/>
      <c r="K4" s="89" t="s">
        <v>35</v>
      </c>
      <c r="L4" s="91"/>
      <c r="M4" s="89" t="s">
        <v>7</v>
      </c>
      <c r="N4" s="91"/>
      <c r="O4" s="89" t="s">
        <v>8</v>
      </c>
      <c r="P4" s="91"/>
      <c r="Q4" s="89" t="s">
        <v>28</v>
      </c>
      <c r="R4" s="91"/>
      <c r="S4" s="89" t="s">
        <v>38</v>
      </c>
      <c r="T4" s="91"/>
      <c r="U4" s="89" t="s">
        <v>29</v>
      </c>
      <c r="V4" s="91"/>
      <c r="W4" s="89" t="s">
        <v>30</v>
      </c>
      <c r="X4" s="91"/>
      <c r="Y4" s="89" t="s">
        <v>9</v>
      </c>
      <c r="Z4" s="91"/>
      <c r="AA4" s="89" t="s">
        <v>31</v>
      </c>
      <c r="AB4" s="91"/>
      <c r="AC4" s="89" t="s">
        <v>10</v>
      </c>
      <c r="AD4" s="91"/>
      <c r="AE4" s="89" t="s">
        <v>11</v>
      </c>
      <c r="AF4" s="91"/>
      <c r="AG4" s="89" t="s">
        <v>12</v>
      </c>
      <c r="AH4" s="91"/>
      <c r="AI4" s="89" t="s">
        <v>32</v>
      </c>
      <c r="AJ4" s="91"/>
      <c r="AK4" s="89" t="s">
        <v>13</v>
      </c>
      <c r="AL4" s="91"/>
      <c r="AM4" s="89" t="s">
        <v>14</v>
      </c>
      <c r="AN4" s="91"/>
    </row>
    <row r="5" spans="1:40" ht="39.9" customHeight="1">
      <c r="A5" s="88"/>
      <c r="B5" s="88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customFormat="1" ht="24.9" customHeight="1">
      <c r="A6" s="45">
        <v>1</v>
      </c>
      <c r="B6" s="46" t="s">
        <v>58</v>
      </c>
      <c r="C6" s="63">
        <v>2527604.885615</v>
      </c>
      <c r="D6" s="63">
        <v>2527604.885615</v>
      </c>
      <c r="E6" s="63">
        <v>91161.997517999247</v>
      </c>
      <c r="F6" s="63">
        <v>91161.997517999247</v>
      </c>
      <c r="G6" s="63">
        <v>486.74185199999994</v>
      </c>
      <c r="H6" s="63">
        <v>486.74185199999994</v>
      </c>
      <c r="I6" s="63">
        <v>0</v>
      </c>
      <c r="J6" s="63">
        <v>0</v>
      </c>
      <c r="K6" s="63">
        <v>1934557.0435339906</v>
      </c>
      <c r="L6" s="63">
        <v>1934557.0435339906</v>
      </c>
      <c r="M6" s="63">
        <v>102158.43175699978</v>
      </c>
      <c r="N6" s="63">
        <v>102158.43175699978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575.22634500000049</v>
      </c>
      <c r="V6" s="63">
        <v>575.22634500000049</v>
      </c>
      <c r="W6" s="63">
        <v>0</v>
      </c>
      <c r="X6" s="63">
        <v>0</v>
      </c>
      <c r="Y6" s="63">
        <v>40748.121069999994</v>
      </c>
      <c r="Z6" s="63">
        <v>40748.121069999994</v>
      </c>
      <c r="AA6" s="63">
        <v>702521.19829999958</v>
      </c>
      <c r="AB6" s="63">
        <v>657640.68722399964</v>
      </c>
      <c r="AC6" s="63">
        <v>0</v>
      </c>
      <c r="AD6" s="63">
        <v>0</v>
      </c>
      <c r="AE6" s="63">
        <v>321493.80873099971</v>
      </c>
      <c r="AF6" s="63">
        <v>321493.80873099971</v>
      </c>
      <c r="AG6" s="63">
        <v>0</v>
      </c>
      <c r="AH6" s="63">
        <v>0</v>
      </c>
      <c r="AI6" s="63">
        <v>1660116.664634</v>
      </c>
      <c r="AJ6" s="63">
        <v>1660116.664634</v>
      </c>
      <c r="AK6" s="63">
        <v>0</v>
      </c>
      <c r="AL6" s="63">
        <v>0</v>
      </c>
      <c r="AM6" s="64">
        <v>7381424.1193559896</v>
      </c>
      <c r="AN6" s="64">
        <v>7336543.60827999</v>
      </c>
    </row>
    <row r="7" spans="1:40" customFormat="1" ht="24.9" customHeight="1">
      <c r="A7" s="45">
        <v>2</v>
      </c>
      <c r="B7" s="46" t="s">
        <v>57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596246.39940225449</v>
      </c>
      <c r="L7" s="63">
        <v>582392.88</v>
      </c>
      <c r="M7" s="63">
        <v>108782.88970547944</v>
      </c>
      <c r="N7" s="63">
        <v>108782.89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26581.401861614264</v>
      </c>
      <c r="V7" s="63">
        <v>22543.8</v>
      </c>
      <c r="W7" s="63">
        <v>0</v>
      </c>
      <c r="X7" s="63">
        <v>0</v>
      </c>
      <c r="Y7" s="63">
        <v>17364.929459297495</v>
      </c>
      <c r="Z7" s="63">
        <v>10093.983576296952</v>
      </c>
      <c r="AA7" s="63">
        <v>820260.25197901973</v>
      </c>
      <c r="AB7" s="63">
        <v>60125.2</v>
      </c>
      <c r="AC7" s="63">
        <v>8285.8697496106561</v>
      </c>
      <c r="AD7" s="63">
        <v>491.58</v>
      </c>
      <c r="AE7" s="63">
        <v>0</v>
      </c>
      <c r="AF7" s="63">
        <v>0</v>
      </c>
      <c r="AG7" s="63">
        <v>0</v>
      </c>
      <c r="AH7" s="63">
        <v>0</v>
      </c>
      <c r="AI7" s="63">
        <v>76714.330106497859</v>
      </c>
      <c r="AJ7" s="63">
        <v>38391</v>
      </c>
      <c r="AK7" s="63">
        <v>0</v>
      </c>
      <c r="AL7" s="63">
        <v>0</v>
      </c>
      <c r="AM7" s="64">
        <v>1654236.072263774</v>
      </c>
      <c r="AN7" s="64">
        <v>822821.33357629692</v>
      </c>
    </row>
    <row r="8" spans="1:40" customFormat="1" ht="24.9" customHeight="1">
      <c r="A8" s="45">
        <v>3</v>
      </c>
      <c r="B8" s="46" t="s">
        <v>55</v>
      </c>
      <c r="C8" s="63">
        <v>298736.78999999998</v>
      </c>
      <c r="D8" s="63">
        <v>298736.78999999998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4351.1152896236081</v>
      </c>
      <c r="N8" s="63">
        <v>4351.1152896236081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915842.20335317659</v>
      </c>
      <c r="AB8" s="63">
        <v>45454.039065145655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3039.7068116775204</v>
      </c>
      <c r="AJ8" s="63">
        <v>1366.2516941483259</v>
      </c>
      <c r="AK8" s="63">
        <v>0</v>
      </c>
      <c r="AL8" s="63">
        <v>0</v>
      </c>
      <c r="AM8" s="64">
        <v>1221969.8154544777</v>
      </c>
      <c r="AN8" s="64">
        <v>349908.1960489176</v>
      </c>
    </row>
    <row r="9" spans="1:40" customFormat="1" ht="24.9" customHeight="1">
      <c r="A9" s="45">
        <v>4</v>
      </c>
      <c r="B9" s="46" t="s">
        <v>56</v>
      </c>
      <c r="C9" s="63">
        <v>1001340.2649741007</v>
      </c>
      <c r="D9" s="63">
        <v>1001340.2649741007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1.5625</v>
      </c>
      <c r="AB9" s="63">
        <v>1.5625</v>
      </c>
      <c r="AC9" s="63">
        <v>0</v>
      </c>
      <c r="AD9" s="63">
        <v>0</v>
      </c>
      <c r="AE9" s="63">
        <v>106.22548847141223</v>
      </c>
      <c r="AF9" s="63">
        <v>106.22548847141223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1001448.0529625722</v>
      </c>
      <c r="AN9" s="64">
        <v>1001448.0529625722</v>
      </c>
    </row>
    <row r="10" spans="1:40" customFormat="1" ht="24.9" customHeight="1">
      <c r="A10" s="45">
        <v>5</v>
      </c>
      <c r="B10" s="46" t="s">
        <v>72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735671.13728800311</v>
      </c>
      <c r="J10" s="63">
        <v>735671.13728800311</v>
      </c>
      <c r="K10" s="63">
        <v>892.05468600000131</v>
      </c>
      <c r="L10" s="63">
        <v>892.05468600000131</v>
      </c>
      <c r="M10" s="63">
        <v>57.986124000000018</v>
      </c>
      <c r="N10" s="63">
        <v>57.986124000000018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0.68201100000000103</v>
      </c>
      <c r="AD10" s="63">
        <v>0.68201100000000103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736621.86010900314</v>
      </c>
      <c r="AN10" s="64">
        <v>736621.86010900314</v>
      </c>
    </row>
    <row r="11" spans="1:40" customFormat="1" ht="24.9" customHeight="1">
      <c r="A11" s="45">
        <v>6</v>
      </c>
      <c r="B11" s="46" t="s">
        <v>54</v>
      </c>
      <c r="C11" s="63">
        <v>301502.53397035965</v>
      </c>
      <c r="D11" s="63">
        <v>167273.27397035967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284600.66855942999</v>
      </c>
      <c r="AB11" s="63">
        <v>203167.27855943004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586103.20252978965</v>
      </c>
      <c r="AN11" s="64">
        <v>370440.55252978974</v>
      </c>
    </row>
    <row r="12" spans="1:40" customFormat="1" ht="24.9" customHeight="1">
      <c r="A12" s="45">
        <v>7</v>
      </c>
      <c r="B12" s="46" t="s">
        <v>59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26068.886332672038</v>
      </c>
      <c r="J12" s="63">
        <v>4890.7639666409123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26068.886332672038</v>
      </c>
      <c r="AN12" s="64">
        <v>4890.7639666409123</v>
      </c>
    </row>
    <row r="13" spans="1:40" customFormat="1" ht="24.9" customHeight="1">
      <c r="A13" s="45">
        <v>8</v>
      </c>
      <c r="B13" s="46" t="s">
        <v>61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4075</v>
      </c>
      <c r="V13" s="63">
        <v>2037.7400273972601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4075</v>
      </c>
      <c r="AN13" s="64">
        <v>2037.7400273972601</v>
      </c>
    </row>
    <row r="14" spans="1:40" customFormat="1" ht="24.9" customHeight="1">
      <c r="A14" s="45">
        <v>9</v>
      </c>
      <c r="B14" s="46" t="s">
        <v>70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4.8464620000000007</v>
      </c>
      <c r="AB14" s="63">
        <v>4.8464620000000007</v>
      </c>
      <c r="AC14" s="63">
        <v>0</v>
      </c>
      <c r="AD14" s="63">
        <v>0</v>
      </c>
      <c r="AE14" s="63">
        <v>12.944656808038815</v>
      </c>
      <c r="AF14" s="63">
        <v>12.944656808038815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17.791118808038817</v>
      </c>
      <c r="AN14" s="64">
        <v>17.791118808038817</v>
      </c>
    </row>
    <row r="15" spans="1:40" customFormat="1" ht="24.9" customHeight="1">
      <c r="A15" s="45">
        <v>10</v>
      </c>
      <c r="B15" s="46" t="s">
        <v>63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11</v>
      </c>
      <c r="B16" s="46" t="s">
        <v>62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12</v>
      </c>
      <c r="B17" s="46" t="s">
        <v>64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13</v>
      </c>
      <c r="B18" s="46" t="s">
        <v>60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14</v>
      </c>
      <c r="B19" s="46" t="s">
        <v>69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15</v>
      </c>
      <c r="B20" s="46" t="s">
        <v>65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16</v>
      </c>
      <c r="B21" s="46" t="s">
        <v>71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17</v>
      </c>
      <c r="B22" s="46" t="s">
        <v>67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18</v>
      </c>
      <c r="B23" s="46" t="s">
        <v>68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customFormat="1" ht="24.9" customHeight="1">
      <c r="A24" s="45">
        <v>19</v>
      </c>
      <c r="B24" s="46" t="s">
        <v>66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ht="13.8">
      <c r="A25" s="23"/>
      <c r="B25" s="12" t="s">
        <v>1</v>
      </c>
      <c r="C25" s="65">
        <v>4129184.4745594608</v>
      </c>
      <c r="D25" s="65">
        <v>3994955.2145594605</v>
      </c>
      <c r="E25" s="65">
        <v>91161.997517999247</v>
      </c>
      <c r="F25" s="65">
        <v>91161.997517999247</v>
      </c>
      <c r="G25" s="65">
        <v>486.74185199999994</v>
      </c>
      <c r="H25" s="65">
        <v>486.74185199999994</v>
      </c>
      <c r="I25" s="65">
        <v>761740.0236206752</v>
      </c>
      <c r="J25" s="65">
        <v>740561.90125464404</v>
      </c>
      <c r="K25" s="65">
        <v>2531695.4976222455</v>
      </c>
      <c r="L25" s="65">
        <v>2517841.9782199906</v>
      </c>
      <c r="M25" s="65">
        <v>215350.42287610282</v>
      </c>
      <c r="N25" s="65">
        <v>215350.42317062337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31231.628206614263</v>
      </c>
      <c r="V25" s="65">
        <v>25156.766372397258</v>
      </c>
      <c r="W25" s="65">
        <v>0</v>
      </c>
      <c r="X25" s="65">
        <v>0</v>
      </c>
      <c r="Y25" s="65">
        <v>58113.050529297485</v>
      </c>
      <c r="Z25" s="65">
        <v>50842.104646296946</v>
      </c>
      <c r="AA25" s="65">
        <v>2723230.731153626</v>
      </c>
      <c r="AB25" s="65">
        <v>966393.61381057533</v>
      </c>
      <c r="AC25" s="65">
        <v>8286.5517606106569</v>
      </c>
      <c r="AD25" s="65">
        <v>492.26201099999997</v>
      </c>
      <c r="AE25" s="65">
        <v>321612.97887627914</v>
      </c>
      <c r="AF25" s="65">
        <v>321612.97887627914</v>
      </c>
      <c r="AG25" s="65">
        <v>0</v>
      </c>
      <c r="AH25" s="65">
        <v>0</v>
      </c>
      <c r="AI25" s="65">
        <v>1739870.7015521752</v>
      </c>
      <c r="AJ25" s="65">
        <v>1699873.9163281485</v>
      </c>
      <c r="AK25" s="65">
        <v>0</v>
      </c>
      <c r="AL25" s="65">
        <v>0</v>
      </c>
      <c r="AM25" s="65">
        <v>12611964.800127085</v>
      </c>
      <c r="AN25" s="65">
        <v>10624729.898619415</v>
      </c>
    </row>
    <row r="26" spans="1:40" ht="13.8">
      <c r="A26" s="60"/>
      <c r="B26" s="73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  <row r="28" spans="1:40"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AM28" s="25"/>
      <c r="AN28" s="25"/>
    </row>
    <row r="29" spans="1:40">
      <c r="B29" s="99" t="s">
        <v>80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40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AM30" s="25"/>
      <c r="AN30" s="25"/>
    </row>
    <row r="31" spans="1:40">
      <c r="B31" s="16" t="s">
        <v>18</v>
      </c>
      <c r="C31" s="1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40">
      <c r="B32" s="16" t="s">
        <v>19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</sheetData>
  <sortState xmlns:xlrd2="http://schemas.microsoft.com/office/spreadsheetml/2017/richdata2" ref="B7:AN22">
    <sortCondition descending="1" ref="AM6:AM22"/>
  </sortState>
  <mergeCells count="23">
    <mergeCell ref="M4:N4"/>
    <mergeCell ref="A1:N1"/>
    <mergeCell ref="A4:A5"/>
    <mergeCell ref="B4:B5"/>
    <mergeCell ref="C4:D4"/>
    <mergeCell ref="E4:F4"/>
    <mergeCell ref="G4:H4"/>
    <mergeCell ref="Y4:Z4"/>
    <mergeCell ref="AM4:AN4"/>
    <mergeCell ref="B29:N30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N33"/>
  <sheetViews>
    <sheetView zoomScale="90" zoomScaleNormal="90" workbookViewId="0">
      <pane xSplit="2" ySplit="6" topLeftCell="X7" activePane="bottomRight" state="frozen"/>
      <selection pane="topRight"/>
      <selection pane="bottomLeft"/>
      <selection pane="bottomRight" sqref="A1:L1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9" width="12.109375" style="20" customWidth="1"/>
    <col min="10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.88671875" style="20" customWidth="1"/>
    <col min="28" max="28" width="12.66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>
      <c r="A1" s="100" t="s">
        <v>85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5"/>
      <c r="N1" s="15"/>
      <c r="O1" s="15"/>
      <c r="P1" s="15"/>
      <c r="Q1" s="15"/>
      <c r="R1" s="15"/>
      <c r="S1" s="15"/>
    </row>
    <row r="2" spans="1:40">
      <c r="A2" s="100" t="s">
        <v>45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40" ht="19.5" customHeight="1">
      <c r="A3" s="19" t="s">
        <v>39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</row>
    <row r="4" spans="1:40" ht="19.5" customHeight="1">
      <c r="A4" s="24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</row>
    <row r="5" spans="1:40" ht="94.5" customHeight="1">
      <c r="A5" s="86" t="s">
        <v>0</v>
      </c>
      <c r="B5" s="86" t="s">
        <v>2</v>
      </c>
      <c r="C5" s="89" t="s">
        <v>3</v>
      </c>
      <c r="D5" s="91"/>
      <c r="E5" s="89" t="s">
        <v>27</v>
      </c>
      <c r="F5" s="91"/>
      <c r="G5" s="89" t="s">
        <v>34</v>
      </c>
      <c r="H5" s="91"/>
      <c r="I5" s="89" t="s">
        <v>6</v>
      </c>
      <c r="J5" s="91"/>
      <c r="K5" s="89" t="s">
        <v>35</v>
      </c>
      <c r="L5" s="91"/>
      <c r="M5" s="89" t="s">
        <v>7</v>
      </c>
      <c r="N5" s="91"/>
      <c r="O5" s="89" t="s">
        <v>8</v>
      </c>
      <c r="P5" s="91"/>
      <c r="Q5" s="89" t="s">
        <v>28</v>
      </c>
      <c r="R5" s="91"/>
      <c r="S5" s="89" t="s">
        <v>38</v>
      </c>
      <c r="T5" s="91"/>
      <c r="U5" s="89" t="s">
        <v>29</v>
      </c>
      <c r="V5" s="91"/>
      <c r="W5" s="89" t="s">
        <v>30</v>
      </c>
      <c r="X5" s="91"/>
      <c r="Y5" s="89" t="s">
        <v>9</v>
      </c>
      <c r="Z5" s="91"/>
      <c r="AA5" s="89" t="s">
        <v>31</v>
      </c>
      <c r="AB5" s="91"/>
      <c r="AC5" s="89" t="s">
        <v>10</v>
      </c>
      <c r="AD5" s="91"/>
      <c r="AE5" s="89" t="s">
        <v>11</v>
      </c>
      <c r="AF5" s="91"/>
      <c r="AG5" s="89" t="s">
        <v>12</v>
      </c>
      <c r="AH5" s="91"/>
      <c r="AI5" s="89" t="s">
        <v>32</v>
      </c>
      <c r="AJ5" s="91"/>
      <c r="AK5" s="89" t="s">
        <v>13</v>
      </c>
      <c r="AL5" s="91"/>
      <c r="AM5" s="89" t="s">
        <v>14</v>
      </c>
      <c r="AN5" s="91"/>
    </row>
    <row r="6" spans="1:40" ht="39.9" customHeight="1">
      <c r="A6" s="88"/>
      <c r="B6" s="88"/>
      <c r="C6" s="21" t="s">
        <v>20</v>
      </c>
      <c r="D6" s="21" t="s">
        <v>21</v>
      </c>
      <c r="E6" s="21" t="s">
        <v>20</v>
      </c>
      <c r="F6" s="21" t="s">
        <v>21</v>
      </c>
      <c r="G6" s="21" t="s">
        <v>20</v>
      </c>
      <c r="H6" s="21" t="s">
        <v>21</v>
      </c>
      <c r="I6" s="21" t="s">
        <v>20</v>
      </c>
      <c r="J6" s="21" t="s">
        <v>21</v>
      </c>
      <c r="K6" s="21" t="s">
        <v>20</v>
      </c>
      <c r="L6" s="21" t="s">
        <v>21</v>
      </c>
      <c r="M6" s="21" t="s">
        <v>20</v>
      </c>
      <c r="N6" s="21" t="s">
        <v>21</v>
      </c>
      <c r="O6" s="21" t="s">
        <v>20</v>
      </c>
      <c r="P6" s="21" t="s">
        <v>21</v>
      </c>
      <c r="Q6" s="21" t="s">
        <v>20</v>
      </c>
      <c r="R6" s="21" t="s">
        <v>21</v>
      </c>
      <c r="S6" s="21" t="s">
        <v>20</v>
      </c>
      <c r="T6" s="21" t="s">
        <v>21</v>
      </c>
      <c r="U6" s="21" t="s">
        <v>20</v>
      </c>
      <c r="V6" s="21" t="s">
        <v>21</v>
      </c>
      <c r="W6" s="21" t="s">
        <v>20</v>
      </c>
      <c r="X6" s="21" t="s">
        <v>21</v>
      </c>
      <c r="Y6" s="21" t="s">
        <v>20</v>
      </c>
      <c r="Z6" s="21" t="s">
        <v>21</v>
      </c>
      <c r="AA6" s="21" t="s">
        <v>20</v>
      </c>
      <c r="AB6" s="21" t="s">
        <v>21</v>
      </c>
      <c r="AC6" s="21" t="s">
        <v>20</v>
      </c>
      <c r="AD6" s="21" t="s">
        <v>21</v>
      </c>
      <c r="AE6" s="21" t="s">
        <v>20</v>
      </c>
      <c r="AF6" s="21" t="s">
        <v>21</v>
      </c>
      <c r="AG6" s="21" t="s">
        <v>20</v>
      </c>
      <c r="AH6" s="21" t="s">
        <v>21</v>
      </c>
      <c r="AI6" s="21" t="s">
        <v>20</v>
      </c>
      <c r="AJ6" s="21" t="s">
        <v>21</v>
      </c>
      <c r="AK6" s="21" t="s">
        <v>20</v>
      </c>
      <c r="AL6" s="21" t="s">
        <v>21</v>
      </c>
      <c r="AM6" s="21" t="s">
        <v>20</v>
      </c>
      <c r="AN6" s="21" t="s">
        <v>21</v>
      </c>
    </row>
    <row r="7" spans="1:40" customFormat="1" ht="24.9" customHeight="1">
      <c r="A7" s="45">
        <v>1</v>
      </c>
      <c r="B7" s="46" t="s">
        <v>58</v>
      </c>
      <c r="C7" s="63">
        <v>634487.46</v>
      </c>
      <c r="D7" s="63">
        <v>634487.46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843177.37</v>
      </c>
      <c r="L7" s="63">
        <v>843177.37</v>
      </c>
      <c r="M7" s="63">
        <v>74651.905999999988</v>
      </c>
      <c r="N7" s="63">
        <v>74651.905999999988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90970</v>
      </c>
      <c r="AB7" s="63">
        <v>90970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27613.88</v>
      </c>
      <c r="AJ7" s="63">
        <v>27613.88</v>
      </c>
      <c r="AK7" s="63">
        <v>0</v>
      </c>
      <c r="AL7" s="63">
        <v>0</v>
      </c>
      <c r="AM7" s="64">
        <v>1670900.6159999999</v>
      </c>
      <c r="AN7" s="64">
        <v>1670900.6159999999</v>
      </c>
    </row>
    <row r="8" spans="1:40" customFormat="1" ht="24.9" customHeight="1">
      <c r="A8" s="45">
        <v>2</v>
      </c>
      <c r="B8" s="46" t="s">
        <v>57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460442.04000000004</v>
      </c>
      <c r="L8" s="63">
        <v>460442.04000000004</v>
      </c>
      <c r="M8" s="63">
        <v>115214.81</v>
      </c>
      <c r="N8" s="63">
        <v>115214.81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56459.350000000006</v>
      </c>
      <c r="AB8" s="63">
        <v>5605.5200000000114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4">
        <v>632116.20000000007</v>
      </c>
      <c r="AN8" s="64">
        <v>581262.37000000011</v>
      </c>
    </row>
    <row r="9" spans="1:40" customFormat="1" ht="24.9" customHeight="1">
      <c r="A9" s="45">
        <v>3</v>
      </c>
      <c r="B9" s="46" t="s">
        <v>72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517900.01134631329</v>
      </c>
      <c r="J9" s="63">
        <v>517900.01134631329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517900.01134631329</v>
      </c>
      <c r="AN9" s="64">
        <v>517900.01134631329</v>
      </c>
    </row>
    <row r="10" spans="1:40" customFormat="1" ht="24.9" customHeight="1">
      <c r="A10" s="45">
        <v>4</v>
      </c>
      <c r="B10" s="46" t="s">
        <v>55</v>
      </c>
      <c r="C10" s="63">
        <v>182487.92000000004</v>
      </c>
      <c r="D10" s="63">
        <v>182487.92000000004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104542.99999999999</v>
      </c>
      <c r="AB10" s="63">
        <v>5639.6799999999785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-9.0949470177292824E-13</v>
      </c>
      <c r="AJ10" s="63">
        <v>-9.0949470177292824E-13</v>
      </c>
      <c r="AK10" s="63">
        <v>0</v>
      </c>
      <c r="AL10" s="63">
        <v>0</v>
      </c>
      <c r="AM10" s="64">
        <v>287030.92000000004</v>
      </c>
      <c r="AN10" s="64">
        <v>188127.60000000003</v>
      </c>
    </row>
    <row r="11" spans="1:40" customFormat="1" ht="24.9" customHeight="1">
      <c r="A11" s="45">
        <v>5</v>
      </c>
      <c r="B11" s="46" t="s">
        <v>59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1689.982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1689.982</v>
      </c>
      <c r="AN11" s="64">
        <v>0</v>
      </c>
    </row>
    <row r="12" spans="1:40" customFormat="1" ht="24.9" customHeight="1">
      <c r="A12" s="45">
        <v>6</v>
      </c>
      <c r="B12" s="46" t="s">
        <v>63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0</v>
      </c>
      <c r="AN12" s="64">
        <v>0</v>
      </c>
    </row>
    <row r="13" spans="1:40" customFormat="1" ht="24.9" customHeight="1">
      <c r="A13" s="45">
        <v>7</v>
      </c>
      <c r="B13" s="46" t="s">
        <v>62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customFormat="1" ht="24.9" customHeight="1">
      <c r="A14" s="45">
        <v>8</v>
      </c>
      <c r="B14" s="46" t="s">
        <v>64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customFormat="1" ht="24.9" customHeight="1">
      <c r="A15" s="45">
        <v>9</v>
      </c>
      <c r="B15" s="46" t="s">
        <v>61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10</v>
      </c>
      <c r="B16" s="46" t="s">
        <v>60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11</v>
      </c>
      <c r="B17" s="46" t="s">
        <v>69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12</v>
      </c>
      <c r="B18" s="46" t="s">
        <v>70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13</v>
      </c>
      <c r="B19" s="46" t="s">
        <v>65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14</v>
      </c>
      <c r="B20" s="46" t="s">
        <v>71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15</v>
      </c>
      <c r="B21" s="46" t="s">
        <v>56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16</v>
      </c>
      <c r="B22" s="46" t="s">
        <v>54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17</v>
      </c>
      <c r="B23" s="46" t="s">
        <v>67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customFormat="1" ht="24.9" customHeight="1">
      <c r="A24" s="45">
        <v>18</v>
      </c>
      <c r="B24" s="46" t="s">
        <v>68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customFormat="1" ht="24.9" customHeight="1">
      <c r="A25" s="45">
        <v>19</v>
      </c>
      <c r="B25" s="46" t="s">
        <v>66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4">
        <v>0</v>
      </c>
      <c r="AN25" s="64">
        <v>0</v>
      </c>
    </row>
    <row r="26" spans="1:40" ht="13.8">
      <c r="A26" s="23"/>
      <c r="B26" s="12" t="s">
        <v>1</v>
      </c>
      <c r="C26" s="65">
        <v>816975.38</v>
      </c>
      <c r="D26" s="65">
        <v>816975.38</v>
      </c>
      <c r="E26" s="65">
        <v>0</v>
      </c>
      <c r="F26" s="65">
        <v>0</v>
      </c>
      <c r="G26" s="65">
        <v>0</v>
      </c>
      <c r="H26" s="65">
        <v>0</v>
      </c>
      <c r="I26" s="65">
        <v>519589.99334631331</v>
      </c>
      <c r="J26" s="65">
        <v>517900.01134631329</v>
      </c>
      <c r="K26" s="65">
        <v>1303619.4100000001</v>
      </c>
      <c r="L26" s="65">
        <v>1303619.4100000001</v>
      </c>
      <c r="M26" s="65">
        <v>189866.71599999999</v>
      </c>
      <c r="N26" s="65">
        <v>189866.71599999999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5">
        <v>0</v>
      </c>
      <c r="AA26" s="65">
        <v>251972.34999999998</v>
      </c>
      <c r="AB26" s="65">
        <v>102215.2</v>
      </c>
      <c r="AC26" s="65">
        <v>0</v>
      </c>
      <c r="AD26" s="65">
        <v>0</v>
      </c>
      <c r="AE26" s="65">
        <v>0</v>
      </c>
      <c r="AF26" s="65">
        <v>0</v>
      </c>
      <c r="AG26" s="65">
        <v>0</v>
      </c>
      <c r="AH26" s="65">
        <v>0</v>
      </c>
      <c r="AI26" s="65">
        <v>27613.88</v>
      </c>
      <c r="AJ26" s="65">
        <v>27613.88</v>
      </c>
      <c r="AK26" s="65">
        <v>0</v>
      </c>
      <c r="AL26" s="65">
        <v>0</v>
      </c>
      <c r="AM26" s="65">
        <v>3109637.729346313</v>
      </c>
      <c r="AN26" s="65">
        <v>2958190.5973463133</v>
      </c>
    </row>
    <row r="27" spans="1:40" ht="13.8">
      <c r="A27" s="60"/>
      <c r="B27" s="73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</row>
    <row r="29" spans="1:40" ht="17.25" customHeight="1">
      <c r="B29" s="16" t="s">
        <v>15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AM29" s="43"/>
      <c r="AN29" s="43"/>
    </row>
    <row r="30" spans="1:40" ht="17.25" customHeight="1">
      <c r="B30" s="99" t="s">
        <v>78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</row>
    <row r="31" spans="1:40" ht="17.25" customHeight="1"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AM31" s="44"/>
      <c r="AN31" s="44"/>
    </row>
    <row r="32" spans="1:40" ht="17.25" customHeight="1">
      <c r="B32" s="16" t="s">
        <v>22</v>
      </c>
      <c r="C32" s="17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25"/>
    </row>
    <row r="33" spans="2:14" ht="17.25" customHeight="1">
      <c r="B33" s="16" t="s">
        <v>23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</sheetData>
  <sortState xmlns:xlrd2="http://schemas.microsoft.com/office/spreadsheetml/2017/richdata2" ref="B7:AN23">
    <sortCondition descending="1" ref="AM7:AM23"/>
  </sortState>
  <mergeCells count="24">
    <mergeCell ref="K5:L5"/>
    <mergeCell ref="M5:N5"/>
    <mergeCell ref="A5:A6"/>
    <mergeCell ref="B5:B6"/>
    <mergeCell ref="C5:D5"/>
    <mergeCell ref="E5:F5"/>
    <mergeCell ref="G5:H5"/>
    <mergeCell ref="I5:J5"/>
    <mergeCell ref="Y5:Z5"/>
    <mergeCell ref="AM5:AN5"/>
    <mergeCell ref="B30:N31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N34"/>
  <sheetViews>
    <sheetView zoomScale="90" zoomScaleNormal="90" workbookViewId="0">
      <pane xSplit="2" ySplit="6" topLeftCell="C19" activePane="bottomRight" state="frozen"/>
      <selection pane="topRight"/>
      <selection pane="bottomLeft"/>
      <selection pane="bottomRight" sqref="A1:L1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0">
      <c r="A1" s="100" t="s">
        <v>86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5"/>
      <c r="N1" s="15"/>
      <c r="O1" s="15"/>
      <c r="P1" s="15"/>
      <c r="Q1" s="15"/>
      <c r="R1" s="15"/>
      <c r="S1" s="15"/>
    </row>
    <row r="2" spans="1:40" s="20" customFormat="1">
      <c r="A2" s="100" t="s">
        <v>45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40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0" ht="90" customHeight="1">
      <c r="A5" s="86" t="s">
        <v>0</v>
      </c>
      <c r="B5" s="86" t="s">
        <v>2</v>
      </c>
      <c r="C5" s="89" t="s">
        <v>3</v>
      </c>
      <c r="D5" s="91"/>
      <c r="E5" s="89" t="s">
        <v>27</v>
      </c>
      <c r="F5" s="91"/>
      <c r="G5" s="89" t="s">
        <v>34</v>
      </c>
      <c r="H5" s="91"/>
      <c r="I5" s="89" t="s">
        <v>6</v>
      </c>
      <c r="J5" s="91"/>
      <c r="K5" s="89" t="s">
        <v>36</v>
      </c>
      <c r="L5" s="91"/>
      <c r="M5" s="89" t="s">
        <v>37</v>
      </c>
      <c r="N5" s="91"/>
      <c r="O5" s="89" t="s">
        <v>8</v>
      </c>
      <c r="P5" s="91"/>
      <c r="Q5" s="89" t="s">
        <v>28</v>
      </c>
      <c r="R5" s="91"/>
      <c r="S5" s="89" t="s">
        <v>38</v>
      </c>
      <c r="T5" s="91"/>
      <c r="U5" s="89" t="s">
        <v>29</v>
      </c>
      <c r="V5" s="91"/>
      <c r="W5" s="89" t="s">
        <v>30</v>
      </c>
      <c r="X5" s="91"/>
      <c r="Y5" s="89" t="s">
        <v>9</v>
      </c>
      <c r="Z5" s="91"/>
      <c r="AA5" s="89" t="s">
        <v>31</v>
      </c>
      <c r="AB5" s="91"/>
      <c r="AC5" s="89" t="s">
        <v>10</v>
      </c>
      <c r="AD5" s="91"/>
      <c r="AE5" s="89" t="s">
        <v>11</v>
      </c>
      <c r="AF5" s="91"/>
      <c r="AG5" s="89" t="s">
        <v>12</v>
      </c>
      <c r="AH5" s="91"/>
      <c r="AI5" s="89" t="s">
        <v>32</v>
      </c>
      <c r="AJ5" s="91"/>
      <c r="AK5" s="89" t="s">
        <v>13</v>
      </c>
      <c r="AL5" s="91"/>
      <c r="AM5" s="89" t="s">
        <v>14</v>
      </c>
      <c r="AN5" s="91"/>
    </row>
    <row r="6" spans="1:40" ht="93" customHeight="1">
      <c r="A6" s="88"/>
      <c r="B6" s="88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0" ht="24.9" customHeight="1">
      <c r="A7" s="45">
        <v>1</v>
      </c>
      <c r="B7" s="46" t="s">
        <v>58</v>
      </c>
      <c r="C7" s="63">
        <v>1138316.45371</v>
      </c>
      <c r="D7" s="63">
        <v>1138316.45371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957177.37</v>
      </c>
      <c r="L7" s="63">
        <v>957177.37</v>
      </c>
      <c r="M7" s="63">
        <v>74651.905999999988</v>
      </c>
      <c r="N7" s="63">
        <v>74651.905999999988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955.39499999999998</v>
      </c>
      <c r="Z7" s="63">
        <v>955.39499999999998</v>
      </c>
      <c r="AA7" s="63">
        <v>91979.95</v>
      </c>
      <c r="AB7" s="63">
        <v>91979.95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25353.260000000002</v>
      </c>
      <c r="AJ7" s="63">
        <v>25353.260000000002</v>
      </c>
      <c r="AK7" s="63">
        <v>0</v>
      </c>
      <c r="AL7" s="63">
        <v>0</v>
      </c>
      <c r="AM7" s="64">
        <v>2288434.3347100001</v>
      </c>
      <c r="AN7" s="64">
        <v>2288434.3347100001</v>
      </c>
    </row>
    <row r="8" spans="1:40" ht="24.9" customHeight="1">
      <c r="A8" s="45">
        <v>2</v>
      </c>
      <c r="B8" s="46" t="s">
        <v>57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358237.34</v>
      </c>
      <c r="L8" s="63">
        <v>358237.34</v>
      </c>
      <c r="M8" s="63">
        <v>118234.21</v>
      </c>
      <c r="N8" s="63">
        <v>118234.21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40945.5</v>
      </c>
      <c r="V8" s="63">
        <v>20472.75</v>
      </c>
      <c r="W8" s="63">
        <v>0</v>
      </c>
      <c r="X8" s="63">
        <v>0</v>
      </c>
      <c r="Y8" s="63">
        <v>0</v>
      </c>
      <c r="Z8" s="63">
        <v>0</v>
      </c>
      <c r="AA8" s="63">
        <v>126448.44</v>
      </c>
      <c r="AB8" s="63">
        <v>17376.520000000004</v>
      </c>
      <c r="AC8" s="63">
        <v>104411.03</v>
      </c>
      <c r="AD8" s="63">
        <v>5011.7299999999959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4">
        <v>748276.52</v>
      </c>
      <c r="AN8" s="64">
        <v>519332.55000000005</v>
      </c>
    </row>
    <row r="9" spans="1:40" ht="24.9" customHeight="1">
      <c r="A9" s="45">
        <v>3</v>
      </c>
      <c r="B9" s="46" t="s">
        <v>72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511240.8219452012</v>
      </c>
      <c r="J9" s="63">
        <v>511240.8219452012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511240.8219452012</v>
      </c>
      <c r="AN9" s="64">
        <v>511240.8219452012</v>
      </c>
    </row>
    <row r="10" spans="1:40" ht="24.9" customHeight="1">
      <c r="A10" s="45">
        <v>4</v>
      </c>
      <c r="B10" s="46" t="s">
        <v>56</v>
      </c>
      <c r="C10" s="63">
        <v>338724.04851099965</v>
      </c>
      <c r="D10" s="63">
        <v>338724.04851099965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338724.04851099965</v>
      </c>
      <c r="AN10" s="64">
        <v>338724.04851099965</v>
      </c>
    </row>
    <row r="11" spans="1:40" ht="24.9" customHeight="1">
      <c r="A11" s="45">
        <v>5</v>
      </c>
      <c r="B11" s="46" t="s">
        <v>55</v>
      </c>
      <c r="C11" s="63">
        <v>224174.19000000003</v>
      </c>
      <c r="D11" s="63">
        <v>224174.19000000003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65177.74</v>
      </c>
      <c r="AB11" s="63">
        <v>4849.8399999999965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4885.0999999999995</v>
      </c>
      <c r="AJ11" s="63">
        <v>2442.5599999999995</v>
      </c>
      <c r="AK11" s="63">
        <v>0</v>
      </c>
      <c r="AL11" s="63">
        <v>0</v>
      </c>
      <c r="AM11" s="64">
        <v>294237.03000000003</v>
      </c>
      <c r="AN11" s="64">
        <v>231466.59000000003</v>
      </c>
    </row>
    <row r="12" spans="1:40" ht="24.9" customHeight="1">
      <c r="A12" s="45">
        <v>6</v>
      </c>
      <c r="B12" s="46" t="s">
        <v>61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195996</v>
      </c>
      <c r="V12" s="63">
        <v>97997.95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195996</v>
      </c>
      <c r="AN12" s="64">
        <v>97997.95</v>
      </c>
    </row>
    <row r="13" spans="1:40" ht="24.9" customHeight="1">
      <c r="A13" s="45">
        <v>7</v>
      </c>
      <c r="B13" s="46" t="s">
        <v>59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1689.982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1689.982</v>
      </c>
      <c r="AN13" s="64">
        <v>0</v>
      </c>
    </row>
    <row r="14" spans="1:40" ht="24.9" customHeight="1">
      <c r="A14" s="45">
        <v>8</v>
      </c>
      <c r="B14" s="46" t="s">
        <v>63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ht="24.9" customHeight="1">
      <c r="A15" s="45">
        <v>9</v>
      </c>
      <c r="B15" s="46" t="s">
        <v>62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10</v>
      </c>
      <c r="B16" s="46" t="s">
        <v>64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11</v>
      </c>
      <c r="B17" s="46" t="s">
        <v>60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12</v>
      </c>
      <c r="B18" s="46" t="s">
        <v>69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13</v>
      </c>
      <c r="B19" s="46" t="s">
        <v>70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14</v>
      </c>
      <c r="B20" s="46" t="s">
        <v>65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15</v>
      </c>
      <c r="B21" s="46" t="s">
        <v>71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16</v>
      </c>
      <c r="B22" s="46" t="s">
        <v>54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17</v>
      </c>
      <c r="B23" s="46" t="s">
        <v>67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24.9" customHeight="1">
      <c r="A24" s="45">
        <v>18</v>
      </c>
      <c r="B24" s="46" t="s">
        <v>68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ht="24.9" customHeight="1">
      <c r="A25" s="45">
        <v>19</v>
      </c>
      <c r="B25" s="46" t="s">
        <v>66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4">
        <v>0</v>
      </c>
      <c r="AN25" s="64">
        <v>0</v>
      </c>
    </row>
    <row r="26" spans="1:40" ht="13.8">
      <c r="A26" s="23"/>
      <c r="B26" s="12" t="s">
        <v>1</v>
      </c>
      <c r="C26" s="65">
        <v>1701214.6922209996</v>
      </c>
      <c r="D26" s="65">
        <v>1701214.6922209996</v>
      </c>
      <c r="E26" s="65">
        <v>0</v>
      </c>
      <c r="F26" s="65">
        <v>0</v>
      </c>
      <c r="G26" s="65">
        <v>0</v>
      </c>
      <c r="H26" s="65">
        <v>0</v>
      </c>
      <c r="I26" s="65">
        <v>512930.80394520122</v>
      </c>
      <c r="J26" s="65">
        <v>511240.8219452012</v>
      </c>
      <c r="K26" s="65">
        <v>1315414.71</v>
      </c>
      <c r="L26" s="65">
        <v>1315414.71</v>
      </c>
      <c r="M26" s="65">
        <v>192886.11599999998</v>
      </c>
      <c r="N26" s="65">
        <v>192886.11599999998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236941.5</v>
      </c>
      <c r="V26" s="65">
        <v>118470.7</v>
      </c>
      <c r="W26" s="65">
        <v>0</v>
      </c>
      <c r="X26" s="65">
        <v>0</v>
      </c>
      <c r="Y26" s="65">
        <v>955.39499999999998</v>
      </c>
      <c r="Z26" s="65">
        <v>955.39499999999998</v>
      </c>
      <c r="AA26" s="65">
        <v>283606.13</v>
      </c>
      <c r="AB26" s="65">
        <v>114206.31</v>
      </c>
      <c r="AC26" s="65">
        <v>104411.03</v>
      </c>
      <c r="AD26" s="65">
        <v>5011.7299999999959</v>
      </c>
      <c r="AE26" s="65">
        <v>0</v>
      </c>
      <c r="AF26" s="65">
        <v>0</v>
      </c>
      <c r="AG26" s="65">
        <v>0</v>
      </c>
      <c r="AH26" s="65">
        <v>0</v>
      </c>
      <c r="AI26" s="65">
        <v>30238.36</v>
      </c>
      <c r="AJ26" s="65">
        <v>27795.82</v>
      </c>
      <c r="AK26" s="65">
        <v>0</v>
      </c>
      <c r="AL26" s="65">
        <v>0</v>
      </c>
      <c r="AM26" s="65">
        <v>4378598.7371662008</v>
      </c>
      <c r="AN26" s="65">
        <v>3987196.295166201</v>
      </c>
    </row>
    <row r="28" spans="1:40" ht="14.4">
      <c r="A28" s="31"/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7"/>
      <c r="AN28" s="27"/>
    </row>
    <row r="29" spans="1:40" ht="13.5" customHeight="1">
      <c r="A29" s="31"/>
      <c r="B29" s="99" t="s">
        <v>79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32"/>
      <c r="P29" s="32"/>
      <c r="Q29" s="32"/>
      <c r="R29" s="32"/>
      <c r="S29" s="32"/>
      <c r="T29" s="32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0"/>
      <c r="AN29" s="30"/>
    </row>
    <row r="30" spans="1:40" ht="14.4">
      <c r="A30" s="31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N30" s="27"/>
    </row>
    <row r="31" spans="1:40">
      <c r="B31" s="16" t="s">
        <v>51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30"/>
      <c r="AN31" s="30"/>
    </row>
    <row r="32" spans="1:40">
      <c r="B32" s="16" t="s">
        <v>52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39:40">
      <c r="AM33" s="30"/>
      <c r="AN33" s="30"/>
    </row>
    <row r="34" spans="39:40">
      <c r="AM34" s="30"/>
      <c r="AN34" s="30"/>
    </row>
  </sheetData>
  <sortState xmlns:xlrd2="http://schemas.microsoft.com/office/spreadsheetml/2017/richdata2" ref="B8:AN23">
    <sortCondition descending="1" ref="AM7:AM23"/>
  </sortState>
  <mergeCells count="24">
    <mergeCell ref="AK5:AL5"/>
    <mergeCell ref="AM5:AN5"/>
    <mergeCell ref="B29:N30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K5:L5"/>
    <mergeCell ref="A5:A6"/>
    <mergeCell ref="B5:B6"/>
    <mergeCell ref="C5:D5"/>
    <mergeCell ref="E5:F5"/>
    <mergeCell ref="G5:H5"/>
    <mergeCell ref="I5:J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R21" sqref="R21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6640625" customWidth="1"/>
  </cols>
  <sheetData>
    <row r="2" spans="1:5" ht="12.75" customHeight="1">
      <c r="A2" s="101" t="s">
        <v>91</v>
      </c>
      <c r="B2" s="101"/>
      <c r="C2" s="101"/>
      <c r="D2" s="101"/>
    </row>
    <row r="3" spans="1:5" ht="12.75" customHeight="1">
      <c r="A3" s="101"/>
      <c r="B3" s="101"/>
      <c r="C3" s="101"/>
      <c r="D3" s="101"/>
      <c r="E3" s="4"/>
    </row>
    <row r="4" spans="1:5">
      <c r="A4" s="101"/>
      <c r="B4" s="101"/>
      <c r="C4" s="101"/>
      <c r="D4" s="101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7">
        <f>HLOOKUP(B7,'სტატისტი პრემიები(მიღ. გადაზღ.)'!$4:$26,22,FALSE)</f>
        <v>4129184.4745594608</v>
      </c>
      <c r="D7" s="53">
        <f>C7/$C$25</f>
        <v>0.27297667459759961</v>
      </c>
    </row>
    <row r="8" spans="1:5" ht="27" customHeight="1">
      <c r="A8" s="13">
        <v>2</v>
      </c>
      <c r="B8" s="7" t="s">
        <v>27</v>
      </c>
      <c r="C8" s="67">
        <f>HLOOKUP(B8,'სტატისტი პრემიები(მიღ. გადაზღ.)'!$4:$26,22,FALSE)</f>
        <v>182804.95000000263</v>
      </c>
      <c r="D8" s="53">
        <f t="shared" ref="D8:D21" si="0">C8/$C$25</f>
        <v>1.2085070952492413E-2</v>
      </c>
    </row>
    <row r="9" spans="1:5" ht="27" customHeight="1">
      <c r="A9" s="13">
        <v>3</v>
      </c>
      <c r="B9" s="7" t="s">
        <v>34</v>
      </c>
      <c r="C9" s="67">
        <f>HLOOKUP(B9,'სტატისტი პრემიები(მიღ. გადაზღ.)'!$4:$26,22,FALSE)</f>
        <v>758.07454399999995</v>
      </c>
      <c r="D9" s="53">
        <f t="shared" si="0"/>
        <v>5.0115626800686736E-5</v>
      </c>
    </row>
    <row r="10" spans="1:5" ht="27" customHeight="1">
      <c r="A10" s="13">
        <v>4</v>
      </c>
      <c r="B10" s="7" t="s">
        <v>6</v>
      </c>
      <c r="C10" s="67">
        <f>HLOOKUP(B10,'სტატისტი პრემიები(მიღ. გადაზღ.)'!$4:$26,22,FALSE)</f>
        <v>1279794.0443400007</v>
      </c>
      <c r="D10" s="53">
        <f t="shared" si="0"/>
        <v>8.4606034084010892E-2</v>
      </c>
    </row>
    <row r="11" spans="1:5" ht="27" customHeight="1">
      <c r="A11" s="13">
        <v>5</v>
      </c>
      <c r="B11" s="7" t="s">
        <v>35</v>
      </c>
      <c r="C11" s="67">
        <f>HLOOKUP(B11,'სტატისტი პრემიები(მიღ. გადაზღ.)'!$4:$26,22,FALSE)</f>
        <v>3726497.536796981</v>
      </c>
      <c r="D11" s="53">
        <f t="shared" si="0"/>
        <v>0.24635540304832593</v>
      </c>
    </row>
    <row r="12" spans="1:5" ht="27" customHeight="1">
      <c r="A12" s="13">
        <v>6</v>
      </c>
      <c r="B12" s="7" t="s">
        <v>7</v>
      </c>
      <c r="C12" s="67">
        <f>HLOOKUP(B12,'სტატისტი პრემიები(მიღ. გადაზღ.)'!$4:$26,22,FALSE)</f>
        <v>436959.00459400011</v>
      </c>
      <c r="D12" s="53">
        <f t="shared" si="0"/>
        <v>2.888696708622427E-2</v>
      </c>
    </row>
    <row r="13" spans="1:5" ht="27" customHeight="1">
      <c r="A13" s="13">
        <v>7</v>
      </c>
      <c r="B13" s="7" t="s">
        <v>8</v>
      </c>
      <c r="C13" s="67">
        <f>HLOOKUP(B13,'სტატისტი პრემიები(მიღ. გადაზღ.)'!$4:$26,22,FALSE)</f>
        <v>0</v>
      </c>
      <c r="D13" s="53">
        <f t="shared" si="0"/>
        <v>0</v>
      </c>
    </row>
    <row r="14" spans="1:5" ht="27" customHeight="1">
      <c r="A14" s="13">
        <v>8</v>
      </c>
      <c r="B14" s="7" t="s">
        <v>28</v>
      </c>
      <c r="C14" s="67">
        <f>HLOOKUP(B14,'სტატისტი პრემიები(მიღ. გადაზღ.)'!$4:$26,22,FALSE)</f>
        <v>0</v>
      </c>
      <c r="D14" s="53">
        <f t="shared" si="0"/>
        <v>0</v>
      </c>
    </row>
    <row r="15" spans="1:5" ht="27" customHeight="1">
      <c r="A15" s="13">
        <v>9</v>
      </c>
      <c r="B15" s="7" t="s">
        <v>38</v>
      </c>
      <c r="C15" s="67">
        <f>HLOOKUP(B15,'სტატისტი პრემიები(მიღ. გადაზღ.)'!$4:$26,22,FALSE)</f>
        <v>0</v>
      </c>
      <c r="D15" s="53">
        <f t="shared" si="0"/>
        <v>0</v>
      </c>
    </row>
    <row r="16" spans="1:5" ht="27" customHeight="1">
      <c r="A16" s="13">
        <v>10</v>
      </c>
      <c r="B16" s="7" t="s">
        <v>29</v>
      </c>
      <c r="C16" s="67">
        <f>HLOOKUP(B16,'სტატისტი პრემიები(მიღ. გადაზღ.)'!$4:$26,22,FALSE)</f>
        <v>76647.580049000011</v>
      </c>
      <c r="D16" s="53">
        <f t="shared" si="0"/>
        <v>5.0671026316792492E-3</v>
      </c>
    </row>
    <row r="17" spans="1:4" ht="27" customHeight="1">
      <c r="A17" s="13">
        <v>11</v>
      </c>
      <c r="B17" s="7" t="s">
        <v>30</v>
      </c>
      <c r="C17" s="67">
        <f>HLOOKUP(B17,'სტატისტი პრემიები(მიღ. გადაზღ.)'!$4:$26,22,FALSE)</f>
        <v>0</v>
      </c>
      <c r="D17" s="53">
        <f t="shared" si="0"/>
        <v>0</v>
      </c>
    </row>
    <row r="18" spans="1:4" ht="27" customHeight="1">
      <c r="A18" s="13">
        <v>12</v>
      </c>
      <c r="B18" s="7" t="s">
        <v>9</v>
      </c>
      <c r="C18" s="67">
        <f>HLOOKUP(B18,'სტატისტი პრემიები(მიღ. გადაზღ.)'!$4:$26,22,FALSE)</f>
        <v>77141.852434999993</v>
      </c>
      <c r="D18" s="53">
        <f t="shared" si="0"/>
        <v>5.0997785349010576E-3</v>
      </c>
    </row>
    <row r="19" spans="1:4" ht="27" customHeight="1">
      <c r="A19" s="13">
        <v>13</v>
      </c>
      <c r="B19" s="7" t="s">
        <v>33</v>
      </c>
      <c r="C19" s="67">
        <f>HLOOKUP(B19,'სტატისტი პრემიები(მიღ. გადაზღ.)'!$4:$26,22,FALSE)</f>
        <v>3529389.7061494295</v>
      </c>
      <c r="D19" s="53">
        <f t="shared" si="0"/>
        <v>0.23332478151062971</v>
      </c>
    </row>
    <row r="20" spans="1:4" ht="27" customHeight="1">
      <c r="A20" s="13">
        <v>14</v>
      </c>
      <c r="B20" s="7" t="s">
        <v>10</v>
      </c>
      <c r="C20" s="67">
        <f>HLOOKUP(B20,'სტატისტი პრემიები(მიღ. გადაზღ.)'!$4:$26,22,FALSE)</f>
        <v>297.978904</v>
      </c>
      <c r="D20" s="53">
        <f t="shared" si="0"/>
        <v>1.9699117541324088E-5</v>
      </c>
    </row>
    <row r="21" spans="1:4" ht="27" customHeight="1">
      <c r="A21" s="13">
        <v>15</v>
      </c>
      <c r="B21" s="7" t="s">
        <v>11</v>
      </c>
      <c r="C21" s="67">
        <f>HLOOKUP(B21,'სტატისტი პრემიები(მიღ. გადაზღ.)'!$4:$26,22,FALSE)</f>
        <v>6233.7000019999996</v>
      </c>
      <c r="D21" s="53">
        <f t="shared" si="0"/>
        <v>4.1210430472873411E-4</v>
      </c>
    </row>
    <row r="22" spans="1:4" ht="27" customHeight="1">
      <c r="A22" s="13">
        <v>16</v>
      </c>
      <c r="B22" s="7" t="s">
        <v>12</v>
      </c>
      <c r="C22" s="67">
        <f>HLOOKUP(B22,'სტატისტი პრემიები(მიღ. გადაზღ.)'!$4:$26,22,FALSE)</f>
        <v>0</v>
      </c>
      <c r="D22" s="53">
        <f>C22/$C$25</f>
        <v>0</v>
      </c>
    </row>
    <row r="23" spans="1:4" ht="27" customHeight="1">
      <c r="A23" s="13">
        <v>17</v>
      </c>
      <c r="B23" s="7" t="s">
        <v>32</v>
      </c>
      <c r="C23" s="67">
        <f>HLOOKUP(B23,'სტატისტი პრემიები(მიღ. გადაზღ.)'!$4:$26,22,FALSE)</f>
        <v>1680801.377841</v>
      </c>
      <c r="D23" s="53">
        <f>C23/$C$25</f>
        <v>0.11111626850506619</v>
      </c>
    </row>
    <row r="24" spans="1:4" ht="27" customHeight="1">
      <c r="A24" s="13">
        <v>18</v>
      </c>
      <c r="B24" s="7" t="s">
        <v>13</v>
      </c>
      <c r="C24" s="67">
        <f>HLOOKUP(B24,'სტატისტი პრემიები(მიღ. გადაზღ.)'!$4:$26,22,FALSE)</f>
        <v>0</v>
      </c>
      <c r="D24" s="53">
        <f>C24/$C$25</f>
        <v>0</v>
      </c>
    </row>
    <row r="25" spans="1:4" ht="27" customHeight="1">
      <c r="A25" s="8"/>
      <c r="B25" s="9" t="s">
        <v>14</v>
      </c>
      <c r="C25" s="51">
        <f>SUM(C7:C24)</f>
        <v>15126510.280214874</v>
      </c>
      <c r="D25" s="52">
        <f>SUM(D7:D24)</f>
        <v>1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K28"/>
  <sheetViews>
    <sheetView zoomScale="90" zoomScaleNormal="90" workbookViewId="0">
      <pane xSplit="2" ySplit="4" topLeftCell="C8" activePane="bottomRight" state="frozen"/>
      <selection pane="topRight" activeCell="C1" sqref="C1"/>
      <selection pane="bottomLeft" activeCell="A6" sqref="A6"/>
      <selection pane="bottomRight" activeCell="E24" sqref="E24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8" width="20" style="20" customWidth="1"/>
    <col min="9" max="16384" width="9.109375" style="20"/>
  </cols>
  <sheetData>
    <row r="1" spans="1:11" s="17" customFormat="1" ht="28.5" customHeight="1">
      <c r="A1" s="15" t="s">
        <v>81</v>
      </c>
      <c r="B1" s="14"/>
    </row>
    <row r="2" spans="1:11" s="17" customFormat="1" ht="18" customHeight="1">
      <c r="A2" s="19" t="s">
        <v>39</v>
      </c>
      <c r="B2" s="14"/>
    </row>
    <row r="3" spans="1:11" ht="18" customHeight="1">
      <c r="A3" s="24"/>
      <c r="C3" s="14"/>
      <c r="D3" s="14"/>
      <c r="E3" s="14"/>
      <c r="F3" s="14"/>
      <c r="G3" s="14"/>
    </row>
    <row r="4" spans="1:11" ht="89.25" customHeight="1">
      <c r="A4" s="57" t="s">
        <v>0</v>
      </c>
      <c r="B4" s="57" t="s">
        <v>2</v>
      </c>
      <c r="C4" s="56" t="s">
        <v>40</v>
      </c>
      <c r="D4" s="56" t="s">
        <v>41</v>
      </c>
      <c r="E4" s="56" t="s">
        <v>7</v>
      </c>
      <c r="F4" s="56" t="s">
        <v>28</v>
      </c>
      <c r="G4" s="56" t="s">
        <v>42</v>
      </c>
      <c r="H4" s="55" t="s">
        <v>14</v>
      </c>
    </row>
    <row r="5" spans="1:11" ht="24.9" customHeight="1">
      <c r="A5" s="45">
        <v>1</v>
      </c>
      <c r="B5" s="46" t="s">
        <v>58</v>
      </c>
      <c r="C5" s="63">
        <v>23716</v>
      </c>
      <c r="D5" s="63">
        <v>0</v>
      </c>
      <c r="E5" s="63">
        <v>830661</v>
      </c>
      <c r="F5" s="63">
        <v>2</v>
      </c>
      <c r="G5" s="63">
        <v>1</v>
      </c>
      <c r="H5" s="64">
        <v>854380</v>
      </c>
      <c r="K5" s="80"/>
    </row>
    <row r="6" spans="1:11" s="22" customFormat="1" ht="24.9" customHeight="1">
      <c r="A6" s="45">
        <v>2</v>
      </c>
      <c r="B6" s="46" t="s">
        <v>54</v>
      </c>
      <c r="C6" s="63">
        <v>23116</v>
      </c>
      <c r="D6" s="63">
        <v>0</v>
      </c>
      <c r="E6" s="63">
        <v>805356</v>
      </c>
      <c r="F6" s="63">
        <v>0</v>
      </c>
      <c r="G6" s="63">
        <v>0</v>
      </c>
      <c r="H6" s="64">
        <v>828472</v>
      </c>
      <c r="J6" s="20"/>
      <c r="K6" s="80"/>
    </row>
    <row r="7" spans="1:11" ht="24.9" customHeight="1">
      <c r="A7" s="45">
        <v>3</v>
      </c>
      <c r="B7" s="46" t="s">
        <v>55</v>
      </c>
      <c r="C7" s="63">
        <v>21393</v>
      </c>
      <c r="D7" s="63">
        <v>0</v>
      </c>
      <c r="E7" s="63">
        <v>804854</v>
      </c>
      <c r="F7" s="63">
        <v>1</v>
      </c>
      <c r="G7" s="63">
        <v>4</v>
      </c>
      <c r="H7" s="64">
        <v>826252</v>
      </c>
      <c r="K7" s="80"/>
    </row>
    <row r="8" spans="1:11" ht="24.9" customHeight="1">
      <c r="A8" s="45">
        <v>4</v>
      </c>
      <c r="B8" s="46" t="s">
        <v>60</v>
      </c>
      <c r="C8" s="63">
        <v>8589</v>
      </c>
      <c r="D8" s="63">
        <v>0</v>
      </c>
      <c r="E8" s="63">
        <v>789730</v>
      </c>
      <c r="F8" s="63">
        <v>0</v>
      </c>
      <c r="G8" s="63">
        <v>0</v>
      </c>
      <c r="H8" s="64">
        <v>798319</v>
      </c>
      <c r="K8" s="80"/>
    </row>
    <row r="9" spans="1:11" ht="24.9" customHeight="1">
      <c r="A9" s="45">
        <v>5</v>
      </c>
      <c r="B9" s="46" t="s">
        <v>64</v>
      </c>
      <c r="C9" s="63">
        <v>8018</v>
      </c>
      <c r="D9" s="63">
        <v>0</v>
      </c>
      <c r="E9" s="63">
        <v>788826</v>
      </c>
      <c r="F9" s="63">
        <v>0</v>
      </c>
      <c r="G9" s="63">
        <v>0</v>
      </c>
      <c r="H9" s="64">
        <v>796844</v>
      </c>
      <c r="K9" s="80"/>
    </row>
    <row r="10" spans="1:11" ht="24.9" customHeight="1">
      <c r="A10" s="45">
        <v>6</v>
      </c>
      <c r="B10" s="46" t="s">
        <v>57</v>
      </c>
      <c r="C10" s="63">
        <v>6865</v>
      </c>
      <c r="D10" s="63">
        <v>0</v>
      </c>
      <c r="E10" s="63">
        <v>787862</v>
      </c>
      <c r="F10" s="63">
        <v>0</v>
      </c>
      <c r="G10" s="63">
        <v>0</v>
      </c>
      <c r="H10" s="64">
        <v>794727</v>
      </c>
      <c r="K10" s="80"/>
    </row>
    <row r="11" spans="1:11" ht="24.9" customHeight="1">
      <c r="A11" s="45">
        <v>7</v>
      </c>
      <c r="B11" s="46" t="s">
        <v>59</v>
      </c>
      <c r="C11" s="63">
        <v>6584</v>
      </c>
      <c r="D11" s="63">
        <v>0</v>
      </c>
      <c r="E11" s="63">
        <v>787684</v>
      </c>
      <c r="F11" s="63">
        <v>12</v>
      </c>
      <c r="G11" s="63">
        <v>1</v>
      </c>
      <c r="H11" s="64">
        <v>794281</v>
      </c>
      <c r="K11" s="80"/>
    </row>
    <row r="12" spans="1:11" ht="24.9" customHeight="1">
      <c r="A12" s="45">
        <v>8</v>
      </c>
      <c r="B12" s="46" t="s">
        <v>66</v>
      </c>
      <c r="C12" s="63">
        <v>6592</v>
      </c>
      <c r="D12" s="63">
        <v>0</v>
      </c>
      <c r="E12" s="63">
        <v>787320</v>
      </c>
      <c r="F12" s="63">
        <v>0</v>
      </c>
      <c r="G12" s="63">
        <v>0</v>
      </c>
      <c r="H12" s="64">
        <v>793912</v>
      </c>
      <c r="K12" s="80"/>
    </row>
    <row r="13" spans="1:11" ht="24.9" customHeight="1">
      <c r="A13" s="45">
        <v>9</v>
      </c>
      <c r="B13" s="46" t="s">
        <v>63</v>
      </c>
      <c r="C13" s="63">
        <v>3493</v>
      </c>
      <c r="D13" s="63">
        <v>0</v>
      </c>
      <c r="E13" s="63">
        <v>784553</v>
      </c>
      <c r="F13" s="63">
        <v>0</v>
      </c>
      <c r="G13" s="63">
        <v>62</v>
      </c>
      <c r="H13" s="64">
        <v>788108</v>
      </c>
      <c r="K13" s="80"/>
    </row>
    <row r="14" spans="1:11" ht="24.9" customHeight="1">
      <c r="A14" s="45">
        <v>10</v>
      </c>
      <c r="B14" s="46" t="s">
        <v>65</v>
      </c>
      <c r="C14" s="63">
        <v>2918</v>
      </c>
      <c r="D14" s="63">
        <v>0</v>
      </c>
      <c r="E14" s="63">
        <v>784069</v>
      </c>
      <c r="F14" s="63">
        <v>0</v>
      </c>
      <c r="G14" s="63">
        <v>1</v>
      </c>
      <c r="H14" s="64">
        <v>786988</v>
      </c>
      <c r="K14" s="80"/>
    </row>
    <row r="15" spans="1:11" ht="24.9" customHeight="1">
      <c r="A15" s="45">
        <v>11</v>
      </c>
      <c r="B15" s="46" t="s">
        <v>70</v>
      </c>
      <c r="C15" s="63">
        <v>2036</v>
      </c>
      <c r="D15" s="63">
        <v>0</v>
      </c>
      <c r="E15" s="63">
        <v>782942</v>
      </c>
      <c r="F15" s="63">
        <v>0</v>
      </c>
      <c r="G15" s="63">
        <v>0</v>
      </c>
      <c r="H15" s="64">
        <v>784978</v>
      </c>
      <c r="K15" s="80"/>
    </row>
    <row r="16" spans="1:11" ht="24.9" customHeight="1">
      <c r="A16" s="45">
        <v>12</v>
      </c>
      <c r="B16" s="46" t="s">
        <v>61</v>
      </c>
      <c r="C16" s="63">
        <v>1843</v>
      </c>
      <c r="D16" s="63">
        <v>0</v>
      </c>
      <c r="E16" s="63">
        <v>782880</v>
      </c>
      <c r="F16" s="63">
        <v>11</v>
      </c>
      <c r="G16" s="63">
        <v>3</v>
      </c>
      <c r="H16" s="64">
        <v>784737</v>
      </c>
      <c r="K16" s="80"/>
    </row>
    <row r="17" spans="1:11" ht="24.9" customHeight="1">
      <c r="A17" s="45">
        <v>13</v>
      </c>
      <c r="B17" s="46" t="s">
        <v>68</v>
      </c>
      <c r="C17" s="63">
        <v>1909</v>
      </c>
      <c r="D17" s="63">
        <v>0</v>
      </c>
      <c r="E17" s="63">
        <v>782676</v>
      </c>
      <c r="F17" s="63">
        <v>37</v>
      </c>
      <c r="G17" s="63">
        <v>0</v>
      </c>
      <c r="H17" s="64">
        <v>784622</v>
      </c>
      <c r="K17" s="80"/>
    </row>
    <row r="18" spans="1:11" ht="24.9" customHeight="1">
      <c r="A18" s="45">
        <v>14</v>
      </c>
      <c r="B18" s="46" t="s">
        <v>62</v>
      </c>
      <c r="C18" s="63">
        <v>1684</v>
      </c>
      <c r="D18" s="63">
        <v>0</v>
      </c>
      <c r="E18" s="63">
        <v>782656</v>
      </c>
      <c r="F18" s="63">
        <v>0</v>
      </c>
      <c r="G18" s="63">
        <v>0</v>
      </c>
      <c r="H18" s="64">
        <v>784340</v>
      </c>
      <c r="K18" s="80"/>
    </row>
    <row r="19" spans="1:11" ht="24.9" customHeight="1">
      <c r="A19" s="45">
        <v>15</v>
      </c>
      <c r="B19" s="46" t="s">
        <v>67</v>
      </c>
      <c r="C19" s="63">
        <v>1264</v>
      </c>
      <c r="D19" s="63">
        <v>0</v>
      </c>
      <c r="E19" s="63">
        <v>782305</v>
      </c>
      <c r="F19" s="63">
        <v>0</v>
      </c>
      <c r="G19" s="63">
        <v>0</v>
      </c>
      <c r="H19" s="64">
        <v>783569</v>
      </c>
      <c r="K19" s="80"/>
    </row>
    <row r="20" spans="1:11" ht="24.9" customHeight="1">
      <c r="A20" s="45">
        <v>16</v>
      </c>
      <c r="B20" s="46" t="s">
        <v>71</v>
      </c>
      <c r="C20" s="63">
        <v>212</v>
      </c>
      <c r="D20" s="63">
        <v>159</v>
      </c>
      <c r="E20" s="63">
        <v>781422</v>
      </c>
      <c r="F20" s="63">
        <v>0</v>
      </c>
      <c r="G20" s="63">
        <v>0</v>
      </c>
      <c r="H20" s="64">
        <v>781793</v>
      </c>
      <c r="K20" s="80"/>
    </row>
    <row r="21" spans="1:11" ht="24.9" customHeight="1">
      <c r="A21" s="45">
        <v>17</v>
      </c>
      <c r="B21" s="46" t="s">
        <v>69</v>
      </c>
      <c r="C21" s="63">
        <v>143</v>
      </c>
      <c r="D21" s="63">
        <v>0</v>
      </c>
      <c r="E21" s="63">
        <v>781179</v>
      </c>
      <c r="F21" s="63">
        <v>1</v>
      </c>
      <c r="G21" s="63">
        <v>0</v>
      </c>
      <c r="H21" s="64">
        <v>781323</v>
      </c>
      <c r="K21" s="80"/>
    </row>
    <row r="22" spans="1:11" ht="24.9" customHeight="1">
      <c r="A22" s="45">
        <v>18</v>
      </c>
      <c r="B22" s="46" t="s">
        <v>56</v>
      </c>
      <c r="C22" s="63">
        <v>0</v>
      </c>
      <c r="D22" s="63">
        <v>0</v>
      </c>
      <c r="E22" s="63">
        <v>781043</v>
      </c>
      <c r="F22" s="63">
        <v>0</v>
      </c>
      <c r="G22" s="63">
        <v>0</v>
      </c>
      <c r="H22" s="64">
        <v>781043</v>
      </c>
      <c r="K22" s="80"/>
    </row>
    <row r="23" spans="1:11" ht="24.9" customHeight="1">
      <c r="A23" s="45">
        <v>19</v>
      </c>
      <c r="B23" s="46" t="s">
        <v>72</v>
      </c>
      <c r="C23" s="63">
        <v>6657</v>
      </c>
      <c r="D23" s="63">
        <v>0</v>
      </c>
      <c r="E23" s="63">
        <v>501475</v>
      </c>
      <c r="F23" s="63">
        <v>1</v>
      </c>
      <c r="G23" s="63">
        <v>0</v>
      </c>
      <c r="H23" s="64">
        <v>508133</v>
      </c>
      <c r="K23" s="80"/>
    </row>
    <row r="24" spans="1:11" ht="13.8">
      <c r="A24" s="47"/>
      <c r="B24" s="48" t="s">
        <v>1</v>
      </c>
      <c r="C24" s="65">
        <f>SUM(C5:C23)</f>
        <v>127032</v>
      </c>
      <c r="D24" s="65">
        <f>SUM(D5:D23)</f>
        <v>159</v>
      </c>
      <c r="E24" s="65">
        <f>SUM(E5:E23)-781043*17-499558</f>
        <v>932204</v>
      </c>
      <c r="F24" s="65">
        <f>SUM(F5:F23)</f>
        <v>65</v>
      </c>
      <c r="G24" s="65">
        <f>SUM(G5:G23)</f>
        <v>72</v>
      </c>
      <c r="H24" s="65">
        <f>SUM(H5:H23)-781043*17-499558</f>
        <v>1059532</v>
      </c>
    </row>
    <row r="25" spans="1:11" s="24" customFormat="1" ht="12.75" customHeight="1"/>
    <row r="26" spans="1:11" ht="12.75" customHeight="1">
      <c r="C26" s="80"/>
      <c r="D26" s="80"/>
      <c r="E26" s="80"/>
      <c r="F26" s="80"/>
      <c r="G26" s="80"/>
      <c r="H26" s="80"/>
      <c r="J26" s="80"/>
    </row>
    <row r="27" spans="1:11">
      <c r="E27" s="80"/>
    </row>
    <row r="28" spans="1:11">
      <c r="C28" s="28"/>
      <c r="D28" s="28"/>
      <c r="E28" s="28"/>
      <c r="F28" s="28"/>
      <c r="G28" s="28"/>
      <c r="H28" s="28"/>
    </row>
  </sheetData>
  <sortState xmlns:xlrd2="http://schemas.microsoft.com/office/spreadsheetml/2017/richdata2"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</sheetPr>
  <dimension ref="A1:AN33"/>
  <sheetViews>
    <sheetView zoomScale="90" zoomScaleNormal="90" workbookViewId="0">
      <pane xSplit="2" ySplit="5" topLeftCell="AA6" activePane="bottomRight" state="frozen"/>
      <selection pane="topRight" activeCell="C1" sqref="C1"/>
      <selection pane="bottomLeft" activeCell="A6" sqref="A6"/>
      <selection pane="bottomRight" activeCell="AM25" sqref="AM25"/>
    </sheetView>
  </sheetViews>
  <sheetFormatPr defaultColWidth="9.109375" defaultRowHeight="13.2"/>
  <cols>
    <col min="1" max="1" width="5.5546875" style="20" customWidth="1"/>
    <col min="2" max="2" width="49.5546875" style="20" customWidth="1"/>
    <col min="3" max="40" width="12.6640625" style="20" customWidth="1"/>
    <col min="41" max="16384" width="9.109375" style="20"/>
  </cols>
  <sheetData>
    <row r="1" spans="1:40" s="17" customFormat="1" ht="28.5" customHeight="1">
      <c r="A1" s="15" t="s">
        <v>82</v>
      </c>
      <c r="B1" s="14"/>
      <c r="C1" s="14"/>
      <c r="D1" s="14"/>
      <c r="E1" s="14"/>
      <c r="F1" s="14"/>
      <c r="G1" s="14"/>
      <c r="H1" s="14"/>
      <c r="I1" s="18"/>
      <c r="J1" s="18"/>
    </row>
    <row r="2" spans="1:40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8"/>
      <c r="J2" s="18"/>
    </row>
    <row r="3" spans="1:40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ht="89.25" customHeight="1">
      <c r="A4" s="86" t="s">
        <v>0</v>
      </c>
      <c r="B4" s="86" t="s">
        <v>2</v>
      </c>
      <c r="C4" s="89" t="s">
        <v>3</v>
      </c>
      <c r="D4" s="91"/>
      <c r="E4" s="89" t="s">
        <v>27</v>
      </c>
      <c r="F4" s="91"/>
      <c r="G4" s="89" t="s">
        <v>34</v>
      </c>
      <c r="H4" s="91"/>
      <c r="I4" s="89" t="s">
        <v>6</v>
      </c>
      <c r="J4" s="91"/>
      <c r="K4" s="89" t="s">
        <v>35</v>
      </c>
      <c r="L4" s="91"/>
      <c r="M4" s="89" t="s">
        <v>7</v>
      </c>
      <c r="N4" s="91"/>
      <c r="O4" s="89" t="s">
        <v>8</v>
      </c>
      <c r="P4" s="91"/>
      <c r="Q4" s="89" t="s">
        <v>28</v>
      </c>
      <c r="R4" s="91"/>
      <c r="S4" s="89" t="s">
        <v>38</v>
      </c>
      <c r="T4" s="91"/>
      <c r="U4" s="89" t="s">
        <v>29</v>
      </c>
      <c r="V4" s="91"/>
      <c r="W4" s="89" t="s">
        <v>30</v>
      </c>
      <c r="X4" s="91"/>
      <c r="Y4" s="89" t="s">
        <v>9</v>
      </c>
      <c r="Z4" s="91"/>
      <c r="AA4" s="89" t="s">
        <v>33</v>
      </c>
      <c r="AB4" s="91"/>
      <c r="AC4" s="89" t="s">
        <v>10</v>
      </c>
      <c r="AD4" s="91"/>
      <c r="AE4" s="89" t="s">
        <v>11</v>
      </c>
      <c r="AF4" s="91"/>
      <c r="AG4" s="89" t="s">
        <v>12</v>
      </c>
      <c r="AH4" s="91"/>
      <c r="AI4" s="89" t="s">
        <v>32</v>
      </c>
      <c r="AJ4" s="91"/>
      <c r="AK4" s="89" t="s">
        <v>13</v>
      </c>
      <c r="AL4" s="91"/>
      <c r="AM4" s="97" t="s">
        <v>14</v>
      </c>
      <c r="AN4" s="98"/>
    </row>
    <row r="5" spans="1:40" ht="22.8">
      <c r="A5" s="88"/>
      <c r="B5" s="88"/>
      <c r="C5" s="21" t="s">
        <v>4</v>
      </c>
      <c r="D5" s="21" t="s">
        <v>5</v>
      </c>
      <c r="E5" s="21" t="s">
        <v>4</v>
      </c>
      <c r="F5" s="21" t="s">
        <v>5</v>
      </c>
      <c r="G5" s="21" t="s">
        <v>4</v>
      </c>
      <c r="H5" s="21" t="s">
        <v>5</v>
      </c>
      <c r="I5" s="21" t="s">
        <v>4</v>
      </c>
      <c r="J5" s="21" t="s">
        <v>5</v>
      </c>
      <c r="K5" s="21" t="s">
        <v>4</v>
      </c>
      <c r="L5" s="21" t="s">
        <v>5</v>
      </c>
      <c r="M5" s="21" t="s">
        <v>4</v>
      </c>
      <c r="N5" s="21" t="s">
        <v>5</v>
      </c>
      <c r="O5" s="21" t="s">
        <v>4</v>
      </c>
      <c r="P5" s="21" t="s">
        <v>5</v>
      </c>
      <c r="Q5" s="21" t="s">
        <v>4</v>
      </c>
      <c r="R5" s="21" t="s">
        <v>5</v>
      </c>
      <c r="S5" s="21" t="s">
        <v>4</v>
      </c>
      <c r="T5" s="21" t="s">
        <v>5</v>
      </c>
      <c r="U5" s="21" t="s">
        <v>4</v>
      </c>
      <c r="V5" s="21" t="s">
        <v>5</v>
      </c>
      <c r="W5" s="21" t="s">
        <v>4</v>
      </c>
      <c r="X5" s="21" t="s">
        <v>5</v>
      </c>
      <c r="Y5" s="21" t="s">
        <v>4</v>
      </c>
      <c r="Z5" s="21" t="s">
        <v>5</v>
      </c>
      <c r="AA5" s="21" t="s">
        <v>4</v>
      </c>
      <c r="AB5" s="21" t="s">
        <v>5</v>
      </c>
      <c r="AC5" s="21" t="s">
        <v>4</v>
      </c>
      <c r="AD5" s="21" t="s">
        <v>5</v>
      </c>
      <c r="AE5" s="21" t="s">
        <v>4</v>
      </c>
      <c r="AF5" s="21" t="s">
        <v>5</v>
      </c>
      <c r="AG5" s="21" t="s">
        <v>4</v>
      </c>
      <c r="AH5" s="21" t="s">
        <v>5</v>
      </c>
      <c r="AI5" s="21" t="s">
        <v>4</v>
      </c>
      <c r="AJ5" s="21" t="s">
        <v>5</v>
      </c>
      <c r="AK5" s="21" t="s">
        <v>4</v>
      </c>
      <c r="AL5" s="21" t="s">
        <v>5</v>
      </c>
      <c r="AM5" s="21" t="s">
        <v>4</v>
      </c>
      <c r="AN5" s="21" t="s">
        <v>5</v>
      </c>
    </row>
    <row r="6" spans="1:40" ht="24.9" customHeight="1">
      <c r="A6" s="45">
        <v>1</v>
      </c>
      <c r="B6" s="46" t="s">
        <v>55</v>
      </c>
      <c r="C6" s="63">
        <v>4873742.478716</v>
      </c>
      <c r="D6" s="63">
        <v>1516909.203807743</v>
      </c>
      <c r="E6" s="63">
        <v>3605667.4819169999</v>
      </c>
      <c r="F6" s="63">
        <v>171844.22</v>
      </c>
      <c r="G6" s="63">
        <v>1467873.5780430001</v>
      </c>
      <c r="H6" s="63">
        <v>99472.900949824296</v>
      </c>
      <c r="I6" s="63">
        <v>103009706.84376399</v>
      </c>
      <c r="J6" s="63">
        <v>79270824.649797246</v>
      </c>
      <c r="K6" s="63">
        <v>25881637.572340999</v>
      </c>
      <c r="L6" s="63">
        <v>349527.04799334559</v>
      </c>
      <c r="M6" s="63">
        <v>6276287.1888402468</v>
      </c>
      <c r="N6" s="63">
        <v>457632.33410905075</v>
      </c>
      <c r="O6" s="63">
        <v>0</v>
      </c>
      <c r="P6" s="63">
        <v>1234.0737794777999</v>
      </c>
      <c r="Q6" s="63">
        <v>2716.5629399999998</v>
      </c>
      <c r="R6" s="63">
        <v>2716.5629399999998</v>
      </c>
      <c r="S6" s="63">
        <v>0</v>
      </c>
      <c r="T6" s="63">
        <v>0</v>
      </c>
      <c r="U6" s="63">
        <v>162686.54920000001</v>
      </c>
      <c r="V6" s="63">
        <v>123585.2288741435</v>
      </c>
      <c r="W6" s="63">
        <v>0</v>
      </c>
      <c r="X6" s="63">
        <v>0</v>
      </c>
      <c r="Y6" s="63">
        <v>2722846.5634260001</v>
      </c>
      <c r="Z6" s="63">
        <v>2066200.159693555</v>
      </c>
      <c r="AA6" s="63">
        <v>11387481.260119002</v>
      </c>
      <c r="AB6" s="63">
        <v>9573365.2547817416</v>
      </c>
      <c r="AC6" s="63">
        <v>1773526.7502410002</v>
      </c>
      <c r="AD6" s="63">
        <v>1706797.476241</v>
      </c>
      <c r="AE6" s="63">
        <v>3510787.1660000002</v>
      </c>
      <c r="AF6" s="63">
        <v>2808629.7327999999</v>
      </c>
      <c r="AG6" s="63">
        <v>0</v>
      </c>
      <c r="AH6" s="63">
        <v>0</v>
      </c>
      <c r="AI6" s="63">
        <v>5770821.9330150001</v>
      </c>
      <c r="AJ6" s="63">
        <v>5199133.7977190735</v>
      </c>
      <c r="AK6" s="63">
        <v>0</v>
      </c>
      <c r="AL6" s="63">
        <v>0</v>
      </c>
      <c r="AM6" s="64">
        <v>170445781.92856222</v>
      </c>
      <c r="AN6" s="64">
        <v>103347872.64348622</v>
      </c>
    </row>
    <row r="7" spans="1:40" s="22" customFormat="1" ht="24.9" customHeight="1">
      <c r="A7" s="45">
        <v>2</v>
      </c>
      <c r="B7" s="46" t="s">
        <v>54</v>
      </c>
      <c r="C7" s="63">
        <v>36822931.805633388</v>
      </c>
      <c r="D7" s="63">
        <v>9292817.9800000023</v>
      </c>
      <c r="E7" s="63">
        <v>1695932.414650002</v>
      </c>
      <c r="F7" s="63">
        <v>0</v>
      </c>
      <c r="G7" s="63">
        <v>2218057.5938990368</v>
      </c>
      <c r="H7" s="63">
        <v>122268.82999999997</v>
      </c>
      <c r="I7" s="63">
        <v>39593553.803499296</v>
      </c>
      <c r="J7" s="63">
        <v>0</v>
      </c>
      <c r="K7" s="63">
        <v>47274819.165433183</v>
      </c>
      <c r="L7" s="63">
        <v>3672752.1438000086</v>
      </c>
      <c r="M7" s="63">
        <v>6976534.1328201732</v>
      </c>
      <c r="N7" s="63">
        <v>507825.75200000027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1559500.3853340275</v>
      </c>
      <c r="Z7" s="63">
        <v>94069.08</v>
      </c>
      <c r="AA7" s="63">
        <v>18161537.909658194</v>
      </c>
      <c r="AB7" s="63">
        <v>5729913.5842500012</v>
      </c>
      <c r="AC7" s="63">
        <v>1094633.8034350001</v>
      </c>
      <c r="AD7" s="63">
        <v>1084323.26</v>
      </c>
      <c r="AE7" s="63">
        <v>391481.74</v>
      </c>
      <c r="AF7" s="63">
        <v>307295.60799999995</v>
      </c>
      <c r="AG7" s="63">
        <v>5079.7766000000001</v>
      </c>
      <c r="AH7" s="63">
        <v>0</v>
      </c>
      <c r="AI7" s="63">
        <v>1295369.6655000001</v>
      </c>
      <c r="AJ7" s="63">
        <v>829313.97000000009</v>
      </c>
      <c r="AK7" s="63">
        <v>0</v>
      </c>
      <c r="AL7" s="63">
        <v>0</v>
      </c>
      <c r="AM7" s="64">
        <v>157089432.19646227</v>
      </c>
      <c r="AN7" s="64">
        <v>21640580.208050013</v>
      </c>
    </row>
    <row r="8" spans="1:40" ht="24.9" customHeight="1">
      <c r="A8" s="45">
        <v>3</v>
      </c>
      <c r="B8" s="46" t="s">
        <v>58</v>
      </c>
      <c r="C8" s="63">
        <v>23926170.926728003</v>
      </c>
      <c r="D8" s="63">
        <v>1325727.5141702113</v>
      </c>
      <c r="E8" s="63">
        <v>699600.98930001399</v>
      </c>
      <c r="F8" s="63">
        <v>14.12</v>
      </c>
      <c r="G8" s="63">
        <v>1985306.9500520129</v>
      </c>
      <c r="H8" s="63">
        <v>333229.28704593517</v>
      </c>
      <c r="I8" s="63">
        <v>471824.83584899642</v>
      </c>
      <c r="J8" s="63">
        <v>241270.31812057813</v>
      </c>
      <c r="K8" s="63">
        <v>43343204.466234177</v>
      </c>
      <c r="L8" s="63">
        <v>1128823.6232931006</v>
      </c>
      <c r="M8" s="63">
        <v>10123874.541841319</v>
      </c>
      <c r="N8" s="63">
        <v>344762.51228837844</v>
      </c>
      <c r="O8" s="63">
        <v>0</v>
      </c>
      <c r="P8" s="63">
        <v>0</v>
      </c>
      <c r="Q8" s="63">
        <v>283462.76</v>
      </c>
      <c r="R8" s="63">
        <v>283462.73301800003</v>
      </c>
      <c r="S8" s="63">
        <v>0</v>
      </c>
      <c r="T8" s="63">
        <v>0</v>
      </c>
      <c r="U8" s="63">
        <v>33664.74</v>
      </c>
      <c r="V8" s="63">
        <v>10498.780516666668</v>
      </c>
      <c r="W8" s="63">
        <v>0</v>
      </c>
      <c r="X8" s="63">
        <v>0</v>
      </c>
      <c r="Y8" s="63">
        <v>3487907.0395539966</v>
      </c>
      <c r="Z8" s="63">
        <v>845298.60694955569</v>
      </c>
      <c r="AA8" s="63">
        <v>53345015.560217023</v>
      </c>
      <c r="AB8" s="63">
        <v>34370124.650876403</v>
      </c>
      <c r="AC8" s="63">
        <v>451704.14814000006</v>
      </c>
      <c r="AD8" s="63">
        <v>451300.04889999988</v>
      </c>
      <c r="AE8" s="63">
        <v>3427643.4606309999</v>
      </c>
      <c r="AF8" s="63">
        <v>1668475.9368050024</v>
      </c>
      <c r="AG8" s="63">
        <v>0</v>
      </c>
      <c r="AH8" s="63">
        <v>0</v>
      </c>
      <c r="AI8" s="63">
        <v>10433578.652031001</v>
      </c>
      <c r="AJ8" s="63">
        <v>7025574.7720137769</v>
      </c>
      <c r="AK8" s="63">
        <v>0</v>
      </c>
      <c r="AL8" s="63">
        <v>0</v>
      </c>
      <c r="AM8" s="64">
        <v>152012959.07057756</v>
      </c>
      <c r="AN8" s="64">
        <v>48028562.903997608</v>
      </c>
    </row>
    <row r="9" spans="1:40" ht="24.9" customHeight="1">
      <c r="A9" s="45">
        <v>4</v>
      </c>
      <c r="B9" s="46" t="s">
        <v>56</v>
      </c>
      <c r="C9" s="63">
        <v>7158401.1534417169</v>
      </c>
      <c r="D9" s="63">
        <v>114601.25999999997</v>
      </c>
      <c r="E9" s="63">
        <v>1804757.8815411038</v>
      </c>
      <c r="F9" s="63">
        <v>0</v>
      </c>
      <c r="G9" s="63">
        <v>2376974.0515220212</v>
      </c>
      <c r="H9" s="63">
        <v>0</v>
      </c>
      <c r="I9" s="63">
        <v>83123217.482143253</v>
      </c>
      <c r="J9" s="63">
        <v>0</v>
      </c>
      <c r="K9" s="63">
        <v>0</v>
      </c>
      <c r="L9" s="63">
        <v>0</v>
      </c>
      <c r="M9" s="63">
        <v>1908297.2192982463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104983.38742799997</v>
      </c>
      <c r="AB9" s="63">
        <v>104983.38742799997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619419.93159799953</v>
      </c>
      <c r="AJ9" s="63">
        <v>619419.93159799953</v>
      </c>
      <c r="AK9" s="63">
        <v>0</v>
      </c>
      <c r="AL9" s="63">
        <v>0</v>
      </c>
      <c r="AM9" s="64">
        <v>97096051.106972337</v>
      </c>
      <c r="AN9" s="64">
        <v>839004.57902599941</v>
      </c>
    </row>
    <row r="10" spans="1:40" ht="24.9" customHeight="1">
      <c r="A10" s="45">
        <v>5</v>
      </c>
      <c r="B10" s="46" t="s">
        <v>72</v>
      </c>
      <c r="C10" s="63">
        <v>1007230.754997013</v>
      </c>
      <c r="D10" s="63">
        <v>87292.206950273248</v>
      </c>
      <c r="E10" s="63">
        <v>444874.86501500034</v>
      </c>
      <c r="F10" s="63">
        <v>0</v>
      </c>
      <c r="G10" s="63">
        <v>767019.2137880245</v>
      </c>
      <c r="H10" s="63">
        <v>9051.9144162708744</v>
      </c>
      <c r="I10" s="63">
        <v>69218303.478047743</v>
      </c>
      <c r="J10" s="63">
        <v>0</v>
      </c>
      <c r="K10" s="63">
        <v>8286462.4139650073</v>
      </c>
      <c r="L10" s="63">
        <v>1359299.4384986088</v>
      </c>
      <c r="M10" s="63">
        <v>1936847.7886495804</v>
      </c>
      <c r="N10" s="63">
        <v>0</v>
      </c>
      <c r="O10" s="63">
        <v>0</v>
      </c>
      <c r="P10" s="63">
        <v>0</v>
      </c>
      <c r="Q10" s="63">
        <v>46093.278815999998</v>
      </c>
      <c r="R10" s="63">
        <v>42076.578688524591</v>
      </c>
      <c r="S10" s="63">
        <v>135675.93</v>
      </c>
      <c r="T10" s="63">
        <v>128491.98932357896</v>
      </c>
      <c r="U10" s="63">
        <v>0</v>
      </c>
      <c r="V10" s="63">
        <v>0</v>
      </c>
      <c r="W10" s="63">
        <v>0</v>
      </c>
      <c r="X10" s="63">
        <v>0</v>
      </c>
      <c r="Y10" s="63">
        <v>155190.5073</v>
      </c>
      <c r="Z10" s="63">
        <v>49675.664818794008</v>
      </c>
      <c r="AA10" s="63">
        <v>1081344.5204240002</v>
      </c>
      <c r="AB10" s="63">
        <v>367753.45213481341</v>
      </c>
      <c r="AC10" s="63">
        <v>131991.50701799942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512152.70756799798</v>
      </c>
      <c r="AJ10" s="63">
        <v>169638.03065056409</v>
      </c>
      <c r="AK10" s="63">
        <v>0</v>
      </c>
      <c r="AL10" s="63">
        <v>0</v>
      </c>
      <c r="AM10" s="64">
        <v>83723186.965588361</v>
      </c>
      <c r="AN10" s="64">
        <v>2213279.275481428</v>
      </c>
    </row>
    <row r="11" spans="1:40" ht="24.9" customHeight="1">
      <c r="A11" s="45">
        <v>6</v>
      </c>
      <c r="B11" s="46" t="s">
        <v>57</v>
      </c>
      <c r="C11" s="63">
        <v>2912928.6590809999</v>
      </c>
      <c r="D11" s="63">
        <v>1370711.0150204613</v>
      </c>
      <c r="E11" s="63">
        <v>694880.01</v>
      </c>
      <c r="F11" s="63">
        <v>52382.59062974048</v>
      </c>
      <c r="G11" s="63">
        <v>939997.38978600001</v>
      </c>
      <c r="H11" s="63">
        <v>233195.01514599036</v>
      </c>
      <c r="I11" s="63">
        <v>30048701.559327997</v>
      </c>
      <c r="J11" s="63">
        <v>0</v>
      </c>
      <c r="K11" s="63">
        <v>10928047.891015001</v>
      </c>
      <c r="L11" s="63">
        <v>217032.21578060038</v>
      </c>
      <c r="M11" s="63">
        <v>3355436.2087019999</v>
      </c>
      <c r="N11" s="63">
        <v>116497.56561795301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2336531.3490879997</v>
      </c>
      <c r="Z11" s="63">
        <v>910144.55942907685</v>
      </c>
      <c r="AA11" s="63">
        <v>10003637.883718004</v>
      </c>
      <c r="AB11" s="63">
        <v>9076525.9421671536</v>
      </c>
      <c r="AC11" s="63">
        <v>1092372.848771</v>
      </c>
      <c r="AD11" s="63">
        <v>1050945.5905965441</v>
      </c>
      <c r="AE11" s="63">
        <v>847354.771435</v>
      </c>
      <c r="AF11" s="63">
        <v>762549.29429150012</v>
      </c>
      <c r="AG11" s="63">
        <v>0</v>
      </c>
      <c r="AH11" s="63">
        <v>0</v>
      </c>
      <c r="AI11" s="63">
        <v>2037283.9101089998</v>
      </c>
      <c r="AJ11" s="63">
        <v>1640912.7463883667</v>
      </c>
      <c r="AK11" s="63">
        <v>0</v>
      </c>
      <c r="AL11" s="63">
        <v>0</v>
      </c>
      <c r="AM11" s="64">
        <v>65197172.481032997</v>
      </c>
      <c r="AN11" s="64">
        <v>15430896.535067387</v>
      </c>
    </row>
    <row r="12" spans="1:40" ht="24.9" customHeight="1">
      <c r="A12" s="45">
        <v>7</v>
      </c>
      <c r="B12" s="46" t="s">
        <v>59</v>
      </c>
      <c r="C12" s="63">
        <v>340437.00458352553</v>
      </c>
      <c r="D12" s="63">
        <v>26471.031229731401</v>
      </c>
      <c r="E12" s="63">
        <v>232782</v>
      </c>
      <c r="F12" s="63">
        <v>0</v>
      </c>
      <c r="G12" s="63">
        <v>407245.49280092621</v>
      </c>
      <c r="H12" s="63">
        <v>57164.989926763774</v>
      </c>
      <c r="I12" s="63">
        <v>31008075.702835161</v>
      </c>
      <c r="J12" s="63">
        <v>169071.14447023999</v>
      </c>
      <c r="K12" s="63">
        <v>7265224.3647357393</v>
      </c>
      <c r="L12" s="63">
        <v>2076629.011399691</v>
      </c>
      <c r="M12" s="63">
        <v>2682520.3005275019</v>
      </c>
      <c r="N12" s="63">
        <v>29278.980625632226</v>
      </c>
      <c r="O12" s="63">
        <v>0</v>
      </c>
      <c r="P12" s="63">
        <v>0</v>
      </c>
      <c r="Q12" s="63">
        <v>4667097.4606209993</v>
      </c>
      <c r="R12" s="63">
        <v>4655250.8516210001</v>
      </c>
      <c r="S12" s="63">
        <v>2916109.8601999995</v>
      </c>
      <c r="T12" s="63">
        <v>2912186.6541999998</v>
      </c>
      <c r="U12" s="63">
        <v>0</v>
      </c>
      <c r="V12" s="63">
        <v>7.2759576141834259E-12</v>
      </c>
      <c r="W12" s="63">
        <v>24332.799999999999</v>
      </c>
      <c r="X12" s="63">
        <v>22765.695999999996</v>
      </c>
      <c r="Y12" s="63">
        <v>743.90279999999996</v>
      </c>
      <c r="Z12" s="63">
        <v>474.37279999999993</v>
      </c>
      <c r="AA12" s="63">
        <v>1418531.1625646886</v>
      </c>
      <c r="AB12" s="63">
        <v>650147.92892744509</v>
      </c>
      <c r="AC12" s="63">
        <v>124621.544584</v>
      </c>
      <c r="AD12" s="63">
        <v>119192.05728390272</v>
      </c>
      <c r="AE12" s="63">
        <v>2760</v>
      </c>
      <c r="AF12" s="63">
        <v>0</v>
      </c>
      <c r="AG12" s="63">
        <v>0</v>
      </c>
      <c r="AH12" s="63">
        <v>0</v>
      </c>
      <c r="AI12" s="63">
        <v>36771.800000000003</v>
      </c>
      <c r="AJ12" s="63">
        <v>13735.212991097113</v>
      </c>
      <c r="AK12" s="63">
        <v>0</v>
      </c>
      <c r="AL12" s="63">
        <v>0</v>
      </c>
      <c r="AM12" s="64">
        <v>51127253.396252535</v>
      </c>
      <c r="AN12" s="64">
        <v>10732367.931475505</v>
      </c>
    </row>
    <row r="13" spans="1:40" ht="24.9" customHeight="1">
      <c r="A13" s="45">
        <v>8</v>
      </c>
      <c r="B13" s="46" t="s">
        <v>61</v>
      </c>
      <c r="C13" s="63">
        <v>153744</v>
      </c>
      <c r="D13" s="63">
        <v>0</v>
      </c>
      <c r="E13" s="63">
        <v>532072</v>
      </c>
      <c r="F13" s="63">
        <v>50640.834276000256</v>
      </c>
      <c r="G13" s="63">
        <v>311527</v>
      </c>
      <c r="H13" s="63">
        <v>12100.506150000001</v>
      </c>
      <c r="I13" s="63">
        <v>14154713</v>
      </c>
      <c r="J13" s="63">
        <v>0</v>
      </c>
      <c r="K13" s="63">
        <v>2695217</v>
      </c>
      <c r="L13" s="63">
        <v>203634.03646412239</v>
      </c>
      <c r="M13" s="63">
        <v>2223664.2192982463</v>
      </c>
      <c r="N13" s="63">
        <v>22323.754081967214</v>
      </c>
      <c r="O13" s="63">
        <v>0</v>
      </c>
      <c r="P13" s="63">
        <v>0</v>
      </c>
      <c r="Q13" s="63">
        <v>3285197</v>
      </c>
      <c r="R13" s="63">
        <v>2825787.5301080002</v>
      </c>
      <c r="S13" s="63">
        <v>5376328</v>
      </c>
      <c r="T13" s="63">
        <v>3605330.4278420005</v>
      </c>
      <c r="U13" s="63">
        <v>133904</v>
      </c>
      <c r="V13" s="63">
        <v>72653.970579234971</v>
      </c>
      <c r="W13" s="63">
        <v>159717</v>
      </c>
      <c r="X13" s="63">
        <v>137770.03499999997</v>
      </c>
      <c r="Y13" s="63">
        <v>220781</v>
      </c>
      <c r="Z13" s="63">
        <v>127153.10713114752</v>
      </c>
      <c r="AA13" s="63">
        <v>10172480</v>
      </c>
      <c r="AB13" s="63">
        <v>8351391.4420679249</v>
      </c>
      <c r="AC13" s="63">
        <v>588158</v>
      </c>
      <c r="AD13" s="63">
        <v>499166.07568208862</v>
      </c>
      <c r="AE13" s="63">
        <v>1030054</v>
      </c>
      <c r="AF13" s="63">
        <v>745064.48795141932</v>
      </c>
      <c r="AG13" s="63">
        <v>0</v>
      </c>
      <c r="AH13" s="63">
        <v>0</v>
      </c>
      <c r="AI13" s="63">
        <v>3758402</v>
      </c>
      <c r="AJ13" s="63">
        <v>1511173.265104905</v>
      </c>
      <c r="AK13" s="63">
        <v>0</v>
      </c>
      <c r="AL13" s="63">
        <v>0</v>
      </c>
      <c r="AM13" s="64">
        <v>44795958.219298244</v>
      </c>
      <c r="AN13" s="64">
        <v>18164189.472438812</v>
      </c>
    </row>
    <row r="14" spans="1:40" ht="24.9" customHeight="1">
      <c r="A14" s="45">
        <v>9</v>
      </c>
      <c r="B14" s="46" t="s">
        <v>60</v>
      </c>
      <c r="C14" s="63">
        <v>150840.11629999871</v>
      </c>
      <c r="D14" s="63">
        <v>0</v>
      </c>
      <c r="E14" s="63">
        <v>152348.55519998999</v>
      </c>
      <c r="F14" s="63">
        <v>0</v>
      </c>
      <c r="G14" s="63">
        <v>852153.8441822778</v>
      </c>
      <c r="H14" s="63">
        <v>0</v>
      </c>
      <c r="I14" s="63">
        <v>24985863.733599577</v>
      </c>
      <c r="J14" s="63">
        <v>0</v>
      </c>
      <c r="K14" s="63">
        <v>10688944.680962965</v>
      </c>
      <c r="L14" s="63">
        <v>6461654.6187135177</v>
      </c>
      <c r="M14" s="63">
        <v>3016781.3534270916</v>
      </c>
      <c r="N14" s="63">
        <v>702002.32492097223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15573.583181000002</v>
      </c>
      <c r="Z14" s="63">
        <v>12458.866544799997</v>
      </c>
      <c r="AA14" s="63">
        <v>126611.06400000014</v>
      </c>
      <c r="AB14" s="63">
        <v>102649.69678121562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3850</v>
      </c>
      <c r="AJ14" s="63">
        <v>0</v>
      </c>
      <c r="AK14" s="63">
        <v>0</v>
      </c>
      <c r="AL14" s="63">
        <v>0</v>
      </c>
      <c r="AM14" s="64">
        <v>39992966.930852897</v>
      </c>
      <c r="AN14" s="64">
        <v>7278765.5069605047</v>
      </c>
    </row>
    <row r="15" spans="1:40" ht="24.9" customHeight="1">
      <c r="A15" s="45">
        <v>10</v>
      </c>
      <c r="B15" s="46" t="s">
        <v>64</v>
      </c>
      <c r="C15" s="63">
        <v>31581.059999999998</v>
      </c>
      <c r="D15" s="63">
        <v>7871.6999999999989</v>
      </c>
      <c r="E15" s="63">
        <v>250202.10000000658</v>
      </c>
      <c r="F15" s="63">
        <v>0</v>
      </c>
      <c r="G15" s="63">
        <v>676880.1900000032</v>
      </c>
      <c r="H15" s="63">
        <v>0</v>
      </c>
      <c r="I15" s="63">
        <v>5121703.8899997491</v>
      </c>
      <c r="J15" s="63">
        <v>0</v>
      </c>
      <c r="K15" s="63">
        <v>9526272.2100000121</v>
      </c>
      <c r="L15" s="63">
        <v>2884621.6599999904</v>
      </c>
      <c r="M15" s="63">
        <v>3131526.109298259</v>
      </c>
      <c r="N15" s="63">
        <v>785.7700000000001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206715.04</v>
      </c>
      <c r="Z15" s="63">
        <v>185579.39</v>
      </c>
      <c r="AA15" s="63">
        <v>785365.95</v>
      </c>
      <c r="AB15" s="63">
        <v>543101.47</v>
      </c>
      <c r="AC15" s="63">
        <v>11278.69</v>
      </c>
      <c r="AD15" s="63">
        <v>7102.8</v>
      </c>
      <c r="AE15" s="63">
        <v>0</v>
      </c>
      <c r="AF15" s="63">
        <v>0</v>
      </c>
      <c r="AG15" s="63">
        <v>0</v>
      </c>
      <c r="AH15" s="63">
        <v>0</v>
      </c>
      <c r="AI15" s="63">
        <v>765753.80999999994</v>
      </c>
      <c r="AJ15" s="63">
        <v>248813.31</v>
      </c>
      <c r="AK15" s="63">
        <v>0</v>
      </c>
      <c r="AL15" s="63">
        <v>0</v>
      </c>
      <c r="AM15" s="64">
        <v>20507279.049298029</v>
      </c>
      <c r="AN15" s="64">
        <v>3877876.0999999908</v>
      </c>
    </row>
    <row r="16" spans="1:40" ht="24.9" customHeight="1">
      <c r="A16" s="45">
        <v>11</v>
      </c>
      <c r="B16" s="46" t="s">
        <v>68</v>
      </c>
      <c r="C16" s="63">
        <v>2006215.4297699481</v>
      </c>
      <c r="D16" s="63">
        <v>572945.193880826</v>
      </c>
      <c r="E16" s="63">
        <v>0</v>
      </c>
      <c r="F16" s="63">
        <v>0</v>
      </c>
      <c r="G16" s="63">
        <v>348742.58722734253</v>
      </c>
      <c r="H16" s="63">
        <v>161657.39115400007</v>
      </c>
      <c r="I16" s="63">
        <v>0</v>
      </c>
      <c r="J16" s="63">
        <v>0</v>
      </c>
      <c r="K16" s="63">
        <v>3078819.4569249786</v>
      </c>
      <c r="L16" s="63">
        <v>1790895.6802163876</v>
      </c>
      <c r="M16" s="63">
        <v>2549226.6330431532</v>
      </c>
      <c r="N16" s="63">
        <v>21891.944078600005</v>
      </c>
      <c r="O16" s="63">
        <v>0</v>
      </c>
      <c r="P16" s="63">
        <v>0</v>
      </c>
      <c r="Q16" s="63">
        <v>6046775.3994408203</v>
      </c>
      <c r="R16" s="63">
        <v>6046775.3994408203</v>
      </c>
      <c r="S16" s="63">
        <v>3456986.0429411796</v>
      </c>
      <c r="T16" s="63">
        <v>3456986.0429411796</v>
      </c>
      <c r="U16" s="63">
        <v>0</v>
      </c>
      <c r="V16" s="63">
        <v>0</v>
      </c>
      <c r="W16" s="63">
        <v>0</v>
      </c>
      <c r="X16" s="63">
        <v>0</v>
      </c>
      <c r="Y16" s="63">
        <v>29057.278900000005</v>
      </c>
      <c r="Z16" s="63">
        <v>23245.823120000045</v>
      </c>
      <c r="AA16" s="63">
        <v>1716276.2635968507</v>
      </c>
      <c r="AB16" s="63">
        <v>1360724.1555541889</v>
      </c>
      <c r="AC16" s="63">
        <v>690950.22122153407</v>
      </c>
      <c r="AD16" s="63">
        <v>506033.88373619039</v>
      </c>
      <c r="AE16" s="63">
        <v>0</v>
      </c>
      <c r="AF16" s="63">
        <v>0</v>
      </c>
      <c r="AG16" s="63">
        <v>0</v>
      </c>
      <c r="AH16" s="63">
        <v>0</v>
      </c>
      <c r="AI16" s="63">
        <v>133042.27643999993</v>
      </c>
      <c r="AJ16" s="63">
        <v>89644.054025815058</v>
      </c>
      <c r="AK16" s="63">
        <v>0</v>
      </c>
      <c r="AL16" s="63">
        <v>0</v>
      </c>
      <c r="AM16" s="64">
        <v>20056091.589505807</v>
      </c>
      <c r="AN16" s="64">
        <v>14030799.568148008</v>
      </c>
    </row>
    <row r="17" spans="1:40" ht="24.9" customHeight="1">
      <c r="A17" s="45">
        <v>12</v>
      </c>
      <c r="B17" s="46" t="s">
        <v>63</v>
      </c>
      <c r="C17" s="63">
        <v>1649717.9778001595</v>
      </c>
      <c r="D17" s="63">
        <v>0</v>
      </c>
      <c r="E17" s="63">
        <v>1167500.0499999993</v>
      </c>
      <c r="F17" s="63">
        <v>0</v>
      </c>
      <c r="G17" s="63">
        <v>203313.79235080938</v>
      </c>
      <c r="H17" s="63">
        <v>0</v>
      </c>
      <c r="I17" s="63">
        <v>5659366.540000055</v>
      </c>
      <c r="J17" s="63">
        <v>2813815.2068904806</v>
      </c>
      <c r="K17" s="63">
        <v>4226491.8984860014</v>
      </c>
      <c r="L17" s="63">
        <v>2055763.7873315541</v>
      </c>
      <c r="M17" s="63">
        <v>2445048.7030882458</v>
      </c>
      <c r="N17" s="63">
        <v>26529.844628571427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1705023.7503282495</v>
      </c>
      <c r="V17" s="63">
        <v>205892.77397973108</v>
      </c>
      <c r="W17" s="63">
        <v>0</v>
      </c>
      <c r="X17" s="63">
        <v>0</v>
      </c>
      <c r="Y17" s="63">
        <v>662029.60977300024</v>
      </c>
      <c r="Z17" s="63">
        <v>434954.95507627056</v>
      </c>
      <c r="AA17" s="63">
        <v>1582812.9341060009</v>
      </c>
      <c r="AB17" s="63">
        <v>426726.17461015657</v>
      </c>
      <c r="AC17" s="63">
        <v>29462.769999999997</v>
      </c>
      <c r="AD17" s="63">
        <v>0</v>
      </c>
      <c r="AE17" s="63">
        <v>99458.03</v>
      </c>
      <c r="AF17" s="63">
        <v>74444.040000000474</v>
      </c>
      <c r="AG17" s="63">
        <v>0</v>
      </c>
      <c r="AH17" s="63">
        <v>0</v>
      </c>
      <c r="AI17" s="63">
        <v>169643.42199999999</v>
      </c>
      <c r="AJ17" s="63">
        <v>51925.474445250002</v>
      </c>
      <c r="AK17" s="63">
        <v>0</v>
      </c>
      <c r="AL17" s="63">
        <v>0</v>
      </c>
      <c r="AM17" s="64">
        <v>19599869.477932516</v>
      </c>
      <c r="AN17" s="64">
        <v>6090052.2569620144</v>
      </c>
    </row>
    <row r="18" spans="1:40" ht="24.9" customHeight="1">
      <c r="A18" s="45">
        <v>13</v>
      </c>
      <c r="B18" s="46" t="s">
        <v>66</v>
      </c>
      <c r="C18" s="63">
        <v>2726.1100000000006</v>
      </c>
      <c r="D18" s="63">
        <v>0</v>
      </c>
      <c r="E18" s="63">
        <v>20827.100000000049</v>
      </c>
      <c r="F18" s="63">
        <v>0</v>
      </c>
      <c r="G18" s="63">
        <v>110911.84713900002</v>
      </c>
      <c r="H18" s="63">
        <v>0</v>
      </c>
      <c r="I18" s="63">
        <v>2612161.1099999007</v>
      </c>
      <c r="J18" s="63">
        <v>0</v>
      </c>
      <c r="K18" s="63">
        <v>11732010.664211938</v>
      </c>
      <c r="L18" s="63">
        <v>0</v>
      </c>
      <c r="M18" s="63">
        <v>2461106.8306262465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721855.36923999933</v>
      </c>
      <c r="AB18" s="63">
        <v>0</v>
      </c>
      <c r="AC18" s="63">
        <v>0</v>
      </c>
      <c r="AD18" s="63">
        <v>0</v>
      </c>
      <c r="AE18" s="63">
        <v>234551.18</v>
      </c>
      <c r="AF18" s="63">
        <v>0</v>
      </c>
      <c r="AG18" s="63">
        <v>0</v>
      </c>
      <c r="AH18" s="63">
        <v>0</v>
      </c>
      <c r="AI18" s="63">
        <v>3451.3571999999999</v>
      </c>
      <c r="AJ18" s="63">
        <v>0</v>
      </c>
      <c r="AK18" s="63">
        <v>0</v>
      </c>
      <c r="AL18" s="63">
        <v>0</v>
      </c>
      <c r="AM18" s="64">
        <v>17899601.568417087</v>
      </c>
      <c r="AN18" s="64">
        <v>0</v>
      </c>
    </row>
    <row r="19" spans="1:40" ht="24.9" customHeight="1">
      <c r="A19" s="45">
        <v>14</v>
      </c>
      <c r="B19" s="46" t="s">
        <v>62</v>
      </c>
      <c r="C19" s="63">
        <v>43303.65016417938</v>
      </c>
      <c r="D19" s="63">
        <v>0</v>
      </c>
      <c r="E19" s="63">
        <v>114877.83465856707</v>
      </c>
      <c r="F19" s="63">
        <v>0</v>
      </c>
      <c r="G19" s="63">
        <v>110548.19064648637</v>
      </c>
      <c r="H19" s="63">
        <v>5499.7607476635503</v>
      </c>
      <c r="I19" s="63">
        <v>7806035.7329193205</v>
      </c>
      <c r="J19" s="63">
        <v>1249732.9585599999</v>
      </c>
      <c r="K19" s="63">
        <v>456994.97133755084</v>
      </c>
      <c r="L19" s="63">
        <v>106901.15971873362</v>
      </c>
      <c r="M19" s="63">
        <v>1948088.2772433842</v>
      </c>
      <c r="N19" s="63">
        <v>935</v>
      </c>
      <c r="O19" s="63">
        <v>0</v>
      </c>
      <c r="P19" s="63">
        <v>0</v>
      </c>
      <c r="Q19" s="63">
        <v>0</v>
      </c>
      <c r="R19" s="63">
        <v>0</v>
      </c>
      <c r="S19" s="63">
        <v>6247.0093457943922</v>
      </c>
      <c r="T19" s="63">
        <v>5608.4261682242986</v>
      </c>
      <c r="U19" s="63">
        <v>0</v>
      </c>
      <c r="V19" s="63">
        <v>0</v>
      </c>
      <c r="W19" s="63">
        <v>0</v>
      </c>
      <c r="X19" s="63">
        <v>0</v>
      </c>
      <c r="Y19" s="63">
        <v>50246.063609822217</v>
      </c>
      <c r="Z19" s="63">
        <v>22683.594676385484</v>
      </c>
      <c r="AA19" s="63">
        <v>83907.970153342583</v>
      </c>
      <c r="AB19" s="63">
        <v>121008.84207304988</v>
      </c>
      <c r="AC19" s="63">
        <v>6837.1354636281967</v>
      </c>
      <c r="AD19" s="63">
        <v>11</v>
      </c>
      <c r="AE19" s="63">
        <v>208615</v>
      </c>
      <c r="AF19" s="63">
        <v>104307.5</v>
      </c>
      <c r="AG19" s="63">
        <v>0</v>
      </c>
      <c r="AH19" s="63">
        <v>0</v>
      </c>
      <c r="AI19" s="63">
        <v>65605.587043736232</v>
      </c>
      <c r="AJ19" s="63">
        <v>16023.642353825748</v>
      </c>
      <c r="AK19" s="63">
        <v>0</v>
      </c>
      <c r="AL19" s="63">
        <v>0</v>
      </c>
      <c r="AM19" s="64">
        <v>10901307.422585811</v>
      </c>
      <c r="AN19" s="64">
        <v>1632711.8842978822</v>
      </c>
    </row>
    <row r="20" spans="1:40" ht="24.9" customHeight="1">
      <c r="A20" s="45">
        <v>15</v>
      </c>
      <c r="B20" s="46" t="s">
        <v>67</v>
      </c>
      <c r="C20" s="63">
        <v>0</v>
      </c>
      <c r="D20" s="63">
        <v>0</v>
      </c>
      <c r="E20" s="63">
        <v>7611.1</v>
      </c>
      <c r="F20" s="63">
        <v>0</v>
      </c>
      <c r="G20" s="63">
        <v>23694.670000000002</v>
      </c>
      <c r="H20" s="63">
        <v>8602.31</v>
      </c>
      <c r="I20" s="63">
        <v>7452247.5999999996</v>
      </c>
      <c r="J20" s="63">
        <v>0</v>
      </c>
      <c r="K20" s="63">
        <v>1120222.26</v>
      </c>
      <c r="L20" s="63">
        <v>784155.58</v>
      </c>
      <c r="M20" s="63">
        <v>2221461.370000001</v>
      </c>
      <c r="N20" s="63">
        <v>219214.90000000002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8073.23</v>
      </c>
      <c r="Z20" s="63">
        <v>6862.25</v>
      </c>
      <c r="AA20" s="63">
        <v>4350.3100000000004</v>
      </c>
      <c r="AB20" s="63">
        <v>3697.76</v>
      </c>
      <c r="AC20" s="63">
        <v>0</v>
      </c>
      <c r="AD20" s="63">
        <v>0</v>
      </c>
      <c r="AE20" s="63">
        <v>6683</v>
      </c>
      <c r="AF20" s="63">
        <v>0</v>
      </c>
      <c r="AG20" s="63">
        <v>0</v>
      </c>
      <c r="AH20" s="63">
        <v>0</v>
      </c>
      <c r="AI20" s="63">
        <v>5441.21</v>
      </c>
      <c r="AJ20" s="63">
        <v>4625.03</v>
      </c>
      <c r="AK20" s="63">
        <v>0</v>
      </c>
      <c r="AL20" s="63">
        <v>0</v>
      </c>
      <c r="AM20" s="64">
        <v>10849784.750000002</v>
      </c>
      <c r="AN20" s="64">
        <v>1027157.8300000001</v>
      </c>
    </row>
    <row r="21" spans="1:40" ht="24.9" customHeight="1">
      <c r="A21" s="45">
        <v>16</v>
      </c>
      <c r="B21" s="46" t="s">
        <v>65</v>
      </c>
      <c r="C21" s="63">
        <v>106536.755</v>
      </c>
      <c r="D21" s="63">
        <v>51809</v>
      </c>
      <c r="E21" s="63">
        <v>53098.780600000013</v>
      </c>
      <c r="F21" s="63">
        <v>0</v>
      </c>
      <c r="G21" s="63">
        <v>96653.920114850102</v>
      </c>
      <c r="H21" s="63">
        <v>66742</v>
      </c>
      <c r="I21" s="63">
        <v>1961214.83661604</v>
      </c>
      <c r="J21" s="63">
        <v>0</v>
      </c>
      <c r="K21" s="63">
        <v>3381793.3697888898</v>
      </c>
      <c r="L21" s="63">
        <v>1916046</v>
      </c>
      <c r="M21" s="63">
        <v>2479584.7537287562</v>
      </c>
      <c r="N21" s="63">
        <v>312746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71831.009999999995</v>
      </c>
      <c r="V21" s="63">
        <v>39938</v>
      </c>
      <c r="W21" s="63">
        <v>0</v>
      </c>
      <c r="X21" s="63">
        <v>0</v>
      </c>
      <c r="Y21" s="63">
        <v>123424.04384699998</v>
      </c>
      <c r="Z21" s="63">
        <v>67464</v>
      </c>
      <c r="AA21" s="63">
        <v>279425.303444491</v>
      </c>
      <c r="AB21" s="63">
        <v>138797</v>
      </c>
      <c r="AC21" s="63">
        <v>0</v>
      </c>
      <c r="AD21" s="63">
        <v>0</v>
      </c>
      <c r="AE21" s="63">
        <v>267887.15142559999</v>
      </c>
      <c r="AF21" s="63">
        <v>0</v>
      </c>
      <c r="AG21" s="63">
        <v>0</v>
      </c>
      <c r="AH21" s="63">
        <v>0</v>
      </c>
      <c r="AI21" s="63">
        <v>186971.22728189998</v>
      </c>
      <c r="AJ21" s="63">
        <v>43330</v>
      </c>
      <c r="AK21" s="63">
        <v>0</v>
      </c>
      <c r="AL21" s="63">
        <v>0</v>
      </c>
      <c r="AM21" s="64">
        <v>9008421.1518475283</v>
      </c>
      <c r="AN21" s="64">
        <v>2636872</v>
      </c>
    </row>
    <row r="22" spans="1:40" ht="24.9" customHeight="1">
      <c r="A22" s="45">
        <v>17</v>
      </c>
      <c r="B22" s="46" t="s">
        <v>69</v>
      </c>
      <c r="C22" s="63">
        <v>0</v>
      </c>
      <c r="D22" s="63">
        <v>0</v>
      </c>
      <c r="E22" s="63">
        <v>179.95</v>
      </c>
      <c r="F22" s="63">
        <v>0</v>
      </c>
      <c r="G22" s="63">
        <v>17961.12640335031</v>
      </c>
      <c r="H22" s="63">
        <v>2755.7000500000004</v>
      </c>
      <c r="I22" s="63">
        <v>1922277.9987663224</v>
      </c>
      <c r="J22" s="63">
        <v>0</v>
      </c>
      <c r="K22" s="63">
        <v>795290.87400999991</v>
      </c>
      <c r="L22" s="63">
        <v>51375.137181999984</v>
      </c>
      <c r="M22" s="63">
        <v>1946300.3092982462</v>
      </c>
      <c r="N22" s="63">
        <v>5778.7645999999959</v>
      </c>
      <c r="O22" s="63">
        <v>0</v>
      </c>
      <c r="P22" s="63">
        <v>0</v>
      </c>
      <c r="Q22" s="63">
        <v>449300.4</v>
      </c>
      <c r="R22" s="63">
        <v>339825.24000000005</v>
      </c>
      <c r="S22" s="63">
        <v>26894.13</v>
      </c>
      <c r="T22" s="63">
        <v>17220.996600000002</v>
      </c>
      <c r="U22" s="63">
        <v>0</v>
      </c>
      <c r="V22" s="63">
        <v>0</v>
      </c>
      <c r="W22" s="63">
        <v>0</v>
      </c>
      <c r="X22" s="63">
        <v>0</v>
      </c>
      <c r="Y22" s="63">
        <v>619760.77396949916</v>
      </c>
      <c r="Z22" s="63">
        <v>495808.61917559977</v>
      </c>
      <c r="AA22" s="63">
        <v>740004.32746900001</v>
      </c>
      <c r="AB22" s="63">
        <v>614631.03799295018</v>
      </c>
      <c r="AC22" s="63">
        <v>34884.58</v>
      </c>
      <c r="AD22" s="63">
        <v>29152.480724542071</v>
      </c>
      <c r="AE22" s="63">
        <v>0</v>
      </c>
      <c r="AF22" s="63">
        <v>0</v>
      </c>
      <c r="AG22" s="63">
        <v>0</v>
      </c>
      <c r="AH22" s="63">
        <v>0</v>
      </c>
      <c r="AI22" s="63">
        <v>183264.30000000002</v>
      </c>
      <c r="AJ22" s="63">
        <v>133420.46359599999</v>
      </c>
      <c r="AK22" s="63">
        <v>0</v>
      </c>
      <c r="AL22" s="63">
        <v>0</v>
      </c>
      <c r="AM22" s="64">
        <v>6736118.769916418</v>
      </c>
      <c r="AN22" s="64">
        <v>1689968.4399210922</v>
      </c>
    </row>
    <row r="23" spans="1:40" ht="24.9" customHeight="1">
      <c r="A23" s="45">
        <v>18</v>
      </c>
      <c r="B23" s="46" t="s">
        <v>71</v>
      </c>
      <c r="C23" s="63">
        <v>2420</v>
      </c>
      <c r="D23" s="63">
        <v>0</v>
      </c>
      <c r="E23" s="63">
        <v>0</v>
      </c>
      <c r="F23" s="63">
        <v>0</v>
      </c>
      <c r="G23" s="63">
        <v>40674.978764988955</v>
      </c>
      <c r="H23" s="63">
        <v>10918.836484082825</v>
      </c>
      <c r="I23" s="63">
        <v>0</v>
      </c>
      <c r="J23" s="63">
        <v>0</v>
      </c>
      <c r="K23" s="63">
        <v>507403.47492540348</v>
      </c>
      <c r="L23" s="63">
        <v>212110.29373825292</v>
      </c>
      <c r="M23" s="63">
        <v>1975241.3857770846</v>
      </c>
      <c r="N23" s="63">
        <v>33254.563397590187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6194.4346999999998</v>
      </c>
      <c r="Z23" s="63">
        <v>5574.9912299999996</v>
      </c>
      <c r="AA23" s="63">
        <v>37076.610499999995</v>
      </c>
      <c r="AB23" s="63">
        <v>33376.637616536966</v>
      </c>
      <c r="AC23" s="63">
        <v>272.68</v>
      </c>
      <c r="AD23" s="63">
        <v>245.41199999999998</v>
      </c>
      <c r="AE23" s="63">
        <v>63441.997668190896</v>
      </c>
      <c r="AF23" s="63">
        <v>0</v>
      </c>
      <c r="AG23" s="63">
        <v>0</v>
      </c>
      <c r="AH23" s="63">
        <v>0</v>
      </c>
      <c r="AI23" s="63">
        <v>155827.50098360656</v>
      </c>
      <c r="AJ23" s="63">
        <v>141917.60156306456</v>
      </c>
      <c r="AK23" s="63">
        <v>0</v>
      </c>
      <c r="AL23" s="63">
        <v>0</v>
      </c>
      <c r="AM23" s="64">
        <v>2788553.0633192747</v>
      </c>
      <c r="AN23" s="64">
        <v>437398.33602952748</v>
      </c>
    </row>
    <row r="24" spans="1:40" ht="24.9" customHeight="1">
      <c r="A24" s="45">
        <v>19</v>
      </c>
      <c r="B24" s="46" t="s">
        <v>70</v>
      </c>
      <c r="C24" s="63">
        <v>441</v>
      </c>
      <c r="D24" s="63">
        <v>0</v>
      </c>
      <c r="E24" s="63">
        <v>0</v>
      </c>
      <c r="F24" s="63">
        <v>0</v>
      </c>
      <c r="G24" s="63">
        <v>4078.4742079999983</v>
      </c>
      <c r="H24" s="63">
        <v>0</v>
      </c>
      <c r="I24" s="63">
        <v>0</v>
      </c>
      <c r="J24" s="63">
        <v>0</v>
      </c>
      <c r="K24" s="63">
        <v>679485.58822000108</v>
      </c>
      <c r="L24" s="63">
        <v>0</v>
      </c>
      <c r="M24" s="63">
        <v>2038606.8546682466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48</v>
      </c>
      <c r="AB24" s="63">
        <v>0</v>
      </c>
      <c r="AC24" s="63">
        <v>0</v>
      </c>
      <c r="AD24" s="63">
        <v>0</v>
      </c>
      <c r="AE24" s="63">
        <v>24430.473999999998</v>
      </c>
      <c r="AF24" s="63">
        <v>0</v>
      </c>
      <c r="AG24" s="63">
        <v>90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2747180.3910962478</v>
      </c>
      <c r="AN24" s="64">
        <v>0</v>
      </c>
    </row>
    <row r="25" spans="1:40" ht="13.8">
      <c r="A25" s="47"/>
      <c r="B25" s="48" t="s">
        <v>1</v>
      </c>
      <c r="C25" s="65">
        <v>81189368.882214919</v>
      </c>
      <c r="D25" s="65">
        <v>14367156.105059247</v>
      </c>
      <c r="E25" s="65">
        <v>11477213.112881683</v>
      </c>
      <c r="F25" s="65">
        <v>274881.76490574074</v>
      </c>
      <c r="G25" s="65">
        <v>12959614.890928131</v>
      </c>
      <c r="H25" s="65">
        <v>1122659.442070531</v>
      </c>
      <c r="I25" s="65">
        <v>428148968.14736748</v>
      </c>
      <c r="J25" s="65">
        <v>83744714.277838558</v>
      </c>
      <c r="K25" s="65">
        <v>191868342.32259181</v>
      </c>
      <c r="L25" s="65">
        <v>25271221.434129912</v>
      </c>
      <c r="M25" s="65">
        <v>61696434.180176027</v>
      </c>
      <c r="N25" s="65">
        <v>2801460.0103487158</v>
      </c>
      <c r="O25" s="65">
        <v>0</v>
      </c>
      <c r="P25" s="65">
        <v>1234.0737794777999</v>
      </c>
      <c r="Q25" s="65">
        <v>14780642.86181782</v>
      </c>
      <c r="R25" s="65">
        <v>14195894.895816347</v>
      </c>
      <c r="S25" s="65">
        <v>11918240.972486973</v>
      </c>
      <c r="T25" s="65">
        <v>10125824.537074983</v>
      </c>
      <c r="U25" s="65">
        <v>2107110.0495282495</v>
      </c>
      <c r="V25" s="65">
        <v>452568.75394977623</v>
      </c>
      <c r="W25" s="65">
        <v>184049.8</v>
      </c>
      <c r="X25" s="65">
        <v>160535.73099999997</v>
      </c>
      <c r="Y25" s="65">
        <v>12204574.805482341</v>
      </c>
      <c r="Z25" s="65">
        <v>5347648.0406451849</v>
      </c>
      <c r="AA25" s="65">
        <v>111752745.7866386</v>
      </c>
      <c r="AB25" s="65">
        <v>71568918.417261586</v>
      </c>
      <c r="AC25" s="65">
        <v>6030694.678874162</v>
      </c>
      <c r="AD25" s="65">
        <v>5454270.0851642676</v>
      </c>
      <c r="AE25" s="65">
        <v>10115147.971159792</v>
      </c>
      <c r="AF25" s="65">
        <v>6470766.5998479221</v>
      </c>
      <c r="AG25" s="65">
        <v>5169.7766000000001</v>
      </c>
      <c r="AH25" s="65">
        <v>0</v>
      </c>
      <c r="AI25" s="65">
        <v>26136651.290770236</v>
      </c>
      <c r="AJ25" s="65">
        <v>17738601.30244974</v>
      </c>
      <c r="AK25" s="65">
        <v>0</v>
      </c>
      <c r="AL25" s="65">
        <v>0</v>
      </c>
      <c r="AM25" s="65">
        <v>982574969.52951813</v>
      </c>
      <c r="AN25" s="65">
        <v>259098355.471342</v>
      </c>
    </row>
    <row r="26" spans="1:40" ht="13.8">
      <c r="A26" s="69"/>
      <c r="B26" s="70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  <row r="27" spans="1:40" s="24" customFormat="1" ht="12.75" customHeight="1">
      <c r="AM27" s="82"/>
    </row>
    <row r="28" spans="1:40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85"/>
      <c r="AN28" s="25"/>
    </row>
    <row r="29" spans="1:40" ht="12.75" customHeight="1">
      <c r="B29" s="96" t="s">
        <v>75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AM29" s="25"/>
      <c r="AN29" s="25"/>
    </row>
    <row r="30" spans="1:40" ht="17.25" customHeight="1"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11"/>
      <c r="P30" s="11"/>
      <c r="Q30" s="25"/>
      <c r="R30" s="25"/>
      <c r="AN30" s="25"/>
    </row>
    <row r="31" spans="1:40" ht="12.75" customHeight="1">
      <c r="O31" s="11"/>
      <c r="P31" s="11"/>
    </row>
    <row r="33" spans="3:38"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</row>
  </sheetData>
  <sortState xmlns:xlrd2="http://schemas.microsoft.com/office/spreadsheetml/2017/richdata2" ref="B6:AN22">
    <sortCondition descending="1" ref="AM6:AM22"/>
  </sortState>
  <mergeCells count="22">
    <mergeCell ref="A4:A5"/>
    <mergeCell ref="B4:B5"/>
    <mergeCell ref="C4:D4"/>
    <mergeCell ref="E4:F4"/>
    <mergeCell ref="G4:H4"/>
    <mergeCell ref="AM4:AN4"/>
    <mergeCell ref="Y4:Z4"/>
    <mergeCell ref="AA4:AB4"/>
    <mergeCell ref="AC4:AD4"/>
    <mergeCell ref="AE4:AF4"/>
    <mergeCell ref="Q4:R4"/>
    <mergeCell ref="U4:V4"/>
    <mergeCell ref="W4:X4"/>
    <mergeCell ref="AG4:AH4"/>
    <mergeCell ref="AK4:AL4"/>
    <mergeCell ref="AI4:AJ4"/>
    <mergeCell ref="S4:T4"/>
    <mergeCell ref="B29:N30"/>
    <mergeCell ref="I4:J4"/>
    <mergeCell ref="K4:L4"/>
    <mergeCell ref="M4:N4"/>
    <mergeCell ref="O4:P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S35"/>
  <sheetViews>
    <sheetView zoomScale="85" zoomScaleNormal="85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7" width="16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2" width="12.6640625" style="20" customWidth="1"/>
    <col min="23" max="25" width="12.6640625" style="20" customWidth="1" outlineLevel="1"/>
    <col min="26" max="26" width="15.109375" style="20" customWidth="1"/>
    <col min="27" max="27" width="12.6640625" style="20" customWidth="1"/>
    <col min="28" max="30" width="12.6640625" style="20" customWidth="1" outlineLevel="1"/>
    <col min="31" max="31" width="15.109375" style="20" customWidth="1"/>
    <col min="32" max="32" width="12.6640625" style="20" customWidth="1"/>
    <col min="33" max="35" width="12.6640625" style="20" customWidth="1" outlineLevel="1"/>
    <col min="36" max="36" width="15.109375" style="20" customWidth="1"/>
    <col min="37" max="37" width="12.6640625" style="20" customWidth="1"/>
    <col min="38" max="40" width="12.6640625" style="20" customWidth="1" outlineLevel="1"/>
    <col min="41" max="41" width="15.109375" style="20" customWidth="1"/>
    <col min="42" max="42" width="12.6640625" style="20" customWidth="1"/>
    <col min="43" max="45" width="12.6640625" style="20" customWidth="1" outlineLevel="1"/>
    <col min="46" max="46" width="15.109375" style="20" customWidth="1"/>
    <col min="47" max="47" width="12.6640625" style="20" customWidth="1"/>
    <col min="48" max="50" width="12.6640625" style="20" customWidth="1" outlineLevel="1"/>
    <col min="51" max="51" width="15.109375" style="20" customWidth="1"/>
    <col min="52" max="52" width="12.6640625" style="20" customWidth="1"/>
    <col min="53" max="55" width="12.6640625" style="20" customWidth="1" outlineLevel="1"/>
    <col min="56" max="56" width="15.109375" style="20" customWidth="1"/>
    <col min="57" max="57" width="12.6640625" style="20" customWidth="1"/>
    <col min="58" max="60" width="12.6640625" style="20" customWidth="1" outlineLevel="1"/>
    <col min="61" max="61" width="15.109375" style="20" customWidth="1"/>
    <col min="62" max="62" width="12.6640625" style="20" customWidth="1"/>
    <col min="63" max="65" width="12.6640625" style="20" customWidth="1" outlineLevel="1"/>
    <col min="66" max="66" width="15.109375" style="20" customWidth="1"/>
    <col min="67" max="67" width="12.6640625" style="20" customWidth="1"/>
    <col min="68" max="70" width="12.6640625" style="20" customWidth="1" outlineLevel="1"/>
    <col min="71" max="71" width="15.109375" style="20" customWidth="1"/>
    <col min="72" max="72" width="12.6640625" style="20" customWidth="1"/>
    <col min="73" max="75" width="12.6640625" style="20" customWidth="1" outlineLevel="1"/>
    <col min="76" max="76" width="15.109375" style="20" customWidth="1"/>
    <col min="77" max="77" width="12.6640625" style="20" customWidth="1"/>
    <col min="78" max="80" width="12.6640625" style="20" customWidth="1" outlineLevel="1"/>
    <col min="81" max="81" width="15.109375" style="20" customWidth="1"/>
    <col min="82" max="82" width="12.6640625" style="20" customWidth="1"/>
    <col min="83" max="85" width="12.6640625" style="20" customWidth="1" outlineLevel="1"/>
    <col min="86" max="86" width="15.109375" style="20" customWidth="1"/>
    <col min="87" max="87" width="12.6640625" style="20" customWidth="1"/>
    <col min="88" max="90" width="12.6640625" style="20" customWidth="1" outlineLevel="1"/>
    <col min="91" max="91" width="15.109375" style="20" customWidth="1"/>
    <col min="92" max="92" width="12.6640625" style="20" customWidth="1"/>
    <col min="93" max="95" width="12.6640625" style="20" customWidth="1" outlineLevel="1"/>
    <col min="96" max="96" width="15.109375" style="20" customWidth="1"/>
    <col min="97" max="97" width="12.6640625" style="20" customWidth="1"/>
    <col min="98" max="16384" width="9.109375" style="20"/>
  </cols>
  <sheetData>
    <row r="1" spans="1:97" s="17" customFormat="1" ht="28.5" customHeight="1">
      <c r="A1" s="15" t="s">
        <v>83</v>
      </c>
      <c r="B1" s="14"/>
      <c r="C1" s="14"/>
      <c r="D1" s="14"/>
      <c r="E1" s="14"/>
      <c r="F1" s="14"/>
      <c r="G1" s="18"/>
    </row>
    <row r="2" spans="1:97" s="17" customFormat="1" ht="18" customHeight="1">
      <c r="A2" s="19" t="s">
        <v>39</v>
      </c>
      <c r="B2" s="14"/>
      <c r="C2" s="14"/>
      <c r="D2" s="14"/>
      <c r="E2" s="14"/>
      <c r="F2" s="14"/>
      <c r="G2" s="18"/>
    </row>
    <row r="3" spans="1:97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ht="89.25" customHeight="1">
      <c r="A4" s="86" t="s">
        <v>0</v>
      </c>
      <c r="B4" s="86" t="s">
        <v>2</v>
      </c>
      <c r="C4" s="89" t="s">
        <v>3</v>
      </c>
      <c r="D4" s="90"/>
      <c r="E4" s="90"/>
      <c r="F4" s="90"/>
      <c r="G4" s="91"/>
      <c r="H4" s="89" t="s">
        <v>27</v>
      </c>
      <c r="I4" s="90"/>
      <c r="J4" s="90"/>
      <c r="K4" s="90"/>
      <c r="L4" s="91"/>
      <c r="M4" s="89" t="s">
        <v>34</v>
      </c>
      <c r="N4" s="90"/>
      <c r="O4" s="90"/>
      <c r="P4" s="90"/>
      <c r="Q4" s="91"/>
      <c r="R4" s="89" t="s">
        <v>6</v>
      </c>
      <c r="S4" s="90"/>
      <c r="T4" s="90"/>
      <c r="U4" s="90"/>
      <c r="V4" s="91"/>
      <c r="W4" s="89" t="s">
        <v>35</v>
      </c>
      <c r="X4" s="90"/>
      <c r="Y4" s="90"/>
      <c r="Z4" s="90"/>
      <c r="AA4" s="91"/>
      <c r="AB4" s="89" t="s">
        <v>7</v>
      </c>
      <c r="AC4" s="90"/>
      <c r="AD4" s="90"/>
      <c r="AE4" s="90"/>
      <c r="AF4" s="91"/>
      <c r="AG4" s="89" t="s">
        <v>8</v>
      </c>
      <c r="AH4" s="90"/>
      <c r="AI4" s="90"/>
      <c r="AJ4" s="90"/>
      <c r="AK4" s="91"/>
      <c r="AL4" s="89" t="s">
        <v>28</v>
      </c>
      <c r="AM4" s="90"/>
      <c r="AN4" s="90"/>
      <c r="AO4" s="90"/>
      <c r="AP4" s="91"/>
      <c r="AQ4" s="89" t="s">
        <v>38</v>
      </c>
      <c r="AR4" s="90"/>
      <c r="AS4" s="90"/>
      <c r="AT4" s="90"/>
      <c r="AU4" s="91"/>
      <c r="AV4" s="89" t="s">
        <v>29</v>
      </c>
      <c r="AW4" s="90"/>
      <c r="AX4" s="90"/>
      <c r="AY4" s="90"/>
      <c r="AZ4" s="91"/>
      <c r="BA4" s="89" t="s">
        <v>30</v>
      </c>
      <c r="BB4" s="90"/>
      <c r="BC4" s="90"/>
      <c r="BD4" s="90"/>
      <c r="BE4" s="91"/>
      <c r="BF4" s="89" t="s">
        <v>9</v>
      </c>
      <c r="BG4" s="90"/>
      <c r="BH4" s="90"/>
      <c r="BI4" s="90"/>
      <c r="BJ4" s="91"/>
      <c r="BK4" s="89" t="s">
        <v>33</v>
      </c>
      <c r="BL4" s="90"/>
      <c r="BM4" s="90"/>
      <c r="BN4" s="90"/>
      <c r="BO4" s="91"/>
      <c r="BP4" s="89" t="s">
        <v>10</v>
      </c>
      <c r="BQ4" s="90"/>
      <c r="BR4" s="90"/>
      <c r="BS4" s="90"/>
      <c r="BT4" s="91"/>
      <c r="BU4" s="89" t="s">
        <v>11</v>
      </c>
      <c r="BV4" s="90"/>
      <c r="BW4" s="90"/>
      <c r="BX4" s="90"/>
      <c r="BY4" s="91"/>
      <c r="BZ4" s="89" t="s">
        <v>12</v>
      </c>
      <c r="CA4" s="90"/>
      <c r="CB4" s="90"/>
      <c r="CC4" s="90"/>
      <c r="CD4" s="91"/>
      <c r="CE4" s="89" t="s">
        <v>32</v>
      </c>
      <c r="CF4" s="90"/>
      <c r="CG4" s="90"/>
      <c r="CH4" s="90"/>
      <c r="CI4" s="91"/>
      <c r="CJ4" s="89" t="s">
        <v>13</v>
      </c>
      <c r="CK4" s="90"/>
      <c r="CL4" s="90"/>
      <c r="CM4" s="90"/>
      <c r="CN4" s="91"/>
      <c r="CO4" s="89" t="s">
        <v>14</v>
      </c>
      <c r="CP4" s="90"/>
      <c r="CQ4" s="90"/>
      <c r="CR4" s="90"/>
      <c r="CS4" s="91"/>
    </row>
    <row r="5" spans="1:97" ht="42" customHeight="1">
      <c r="A5" s="87"/>
      <c r="B5" s="87"/>
      <c r="C5" s="93" t="s">
        <v>4</v>
      </c>
      <c r="D5" s="94"/>
      <c r="E5" s="94"/>
      <c r="F5" s="95"/>
      <c r="G5" s="58" t="s">
        <v>5</v>
      </c>
      <c r="H5" s="93" t="s">
        <v>4</v>
      </c>
      <c r="I5" s="94"/>
      <c r="J5" s="94"/>
      <c r="K5" s="95"/>
      <c r="L5" s="58" t="s">
        <v>5</v>
      </c>
      <c r="M5" s="93" t="s">
        <v>4</v>
      </c>
      <c r="N5" s="94"/>
      <c r="O5" s="94"/>
      <c r="P5" s="95"/>
      <c r="Q5" s="58" t="s">
        <v>5</v>
      </c>
      <c r="R5" s="93" t="s">
        <v>4</v>
      </c>
      <c r="S5" s="94"/>
      <c r="T5" s="94"/>
      <c r="U5" s="95"/>
      <c r="V5" s="58" t="s">
        <v>5</v>
      </c>
      <c r="W5" s="93" t="s">
        <v>4</v>
      </c>
      <c r="X5" s="94"/>
      <c r="Y5" s="94"/>
      <c r="Z5" s="95"/>
      <c r="AA5" s="58" t="s">
        <v>5</v>
      </c>
      <c r="AB5" s="93" t="s">
        <v>4</v>
      </c>
      <c r="AC5" s="94"/>
      <c r="AD5" s="94"/>
      <c r="AE5" s="95"/>
      <c r="AF5" s="58" t="s">
        <v>5</v>
      </c>
      <c r="AG5" s="93" t="s">
        <v>4</v>
      </c>
      <c r="AH5" s="94"/>
      <c r="AI5" s="94"/>
      <c r="AJ5" s="95"/>
      <c r="AK5" s="58" t="s">
        <v>5</v>
      </c>
      <c r="AL5" s="93" t="s">
        <v>4</v>
      </c>
      <c r="AM5" s="94"/>
      <c r="AN5" s="94"/>
      <c r="AO5" s="95"/>
      <c r="AP5" s="58" t="s">
        <v>5</v>
      </c>
      <c r="AQ5" s="93" t="s">
        <v>4</v>
      </c>
      <c r="AR5" s="94"/>
      <c r="AS5" s="94"/>
      <c r="AT5" s="95"/>
      <c r="AU5" s="58" t="s">
        <v>5</v>
      </c>
      <c r="AV5" s="93" t="s">
        <v>4</v>
      </c>
      <c r="AW5" s="94"/>
      <c r="AX5" s="94"/>
      <c r="AY5" s="95"/>
      <c r="AZ5" s="58" t="s">
        <v>5</v>
      </c>
      <c r="BA5" s="93" t="s">
        <v>4</v>
      </c>
      <c r="BB5" s="94"/>
      <c r="BC5" s="94"/>
      <c r="BD5" s="95"/>
      <c r="BE5" s="58" t="s">
        <v>5</v>
      </c>
      <c r="BF5" s="93" t="s">
        <v>4</v>
      </c>
      <c r="BG5" s="94"/>
      <c r="BH5" s="94"/>
      <c r="BI5" s="95"/>
      <c r="BJ5" s="58" t="s">
        <v>5</v>
      </c>
      <c r="BK5" s="93" t="s">
        <v>4</v>
      </c>
      <c r="BL5" s="94"/>
      <c r="BM5" s="94"/>
      <c r="BN5" s="95"/>
      <c r="BO5" s="58" t="s">
        <v>5</v>
      </c>
      <c r="BP5" s="93" t="s">
        <v>4</v>
      </c>
      <c r="BQ5" s="94"/>
      <c r="BR5" s="94"/>
      <c r="BS5" s="95"/>
      <c r="BT5" s="58" t="s">
        <v>5</v>
      </c>
      <c r="BU5" s="93" t="s">
        <v>4</v>
      </c>
      <c r="BV5" s="94"/>
      <c r="BW5" s="94"/>
      <c r="BX5" s="95"/>
      <c r="BY5" s="58" t="s">
        <v>5</v>
      </c>
      <c r="BZ5" s="93" t="s">
        <v>4</v>
      </c>
      <c r="CA5" s="94"/>
      <c r="CB5" s="94"/>
      <c r="CC5" s="95"/>
      <c r="CD5" s="58" t="s">
        <v>5</v>
      </c>
      <c r="CE5" s="93" t="s">
        <v>4</v>
      </c>
      <c r="CF5" s="94"/>
      <c r="CG5" s="94"/>
      <c r="CH5" s="95"/>
      <c r="CI5" s="58" t="s">
        <v>5</v>
      </c>
      <c r="CJ5" s="93" t="s">
        <v>4</v>
      </c>
      <c r="CK5" s="94"/>
      <c r="CL5" s="94"/>
      <c r="CM5" s="95"/>
      <c r="CN5" s="58" t="s">
        <v>5</v>
      </c>
      <c r="CO5" s="93" t="s">
        <v>4</v>
      </c>
      <c r="CP5" s="94"/>
      <c r="CQ5" s="94"/>
      <c r="CR5" s="95"/>
      <c r="CS5" s="58" t="s">
        <v>5</v>
      </c>
    </row>
    <row r="6" spans="1:97" s="60" customFormat="1" ht="51.75" customHeight="1">
      <c r="A6" s="88"/>
      <c r="B6" s="88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14</v>
      </c>
      <c r="W6" s="61" t="s">
        <v>48</v>
      </c>
      <c r="X6" s="61" t="s">
        <v>49</v>
      </c>
      <c r="Y6" s="61" t="s">
        <v>50</v>
      </c>
      <c r="Z6" s="61" t="s">
        <v>14</v>
      </c>
      <c r="AA6" s="61" t="s">
        <v>14</v>
      </c>
      <c r="AB6" s="61" t="s">
        <v>48</v>
      </c>
      <c r="AC6" s="61" t="s">
        <v>49</v>
      </c>
      <c r="AD6" s="61" t="s">
        <v>50</v>
      </c>
      <c r="AE6" s="61" t="s">
        <v>14</v>
      </c>
      <c r="AF6" s="61" t="s">
        <v>14</v>
      </c>
      <c r="AG6" s="61" t="s">
        <v>48</v>
      </c>
      <c r="AH6" s="61" t="s">
        <v>49</v>
      </c>
      <c r="AI6" s="61" t="s">
        <v>50</v>
      </c>
      <c r="AJ6" s="61" t="s">
        <v>14</v>
      </c>
      <c r="AK6" s="61" t="s">
        <v>14</v>
      </c>
      <c r="AL6" s="61" t="s">
        <v>48</v>
      </c>
      <c r="AM6" s="61" t="s">
        <v>49</v>
      </c>
      <c r="AN6" s="61" t="s">
        <v>50</v>
      </c>
      <c r="AO6" s="61" t="s">
        <v>14</v>
      </c>
      <c r="AP6" s="61" t="s">
        <v>14</v>
      </c>
      <c r="AQ6" s="61" t="s">
        <v>48</v>
      </c>
      <c r="AR6" s="61" t="s">
        <v>49</v>
      </c>
      <c r="AS6" s="61" t="s">
        <v>50</v>
      </c>
      <c r="AT6" s="61" t="s">
        <v>14</v>
      </c>
      <c r="AU6" s="61" t="s">
        <v>14</v>
      </c>
      <c r="AV6" s="61" t="s">
        <v>48</v>
      </c>
      <c r="AW6" s="61" t="s">
        <v>49</v>
      </c>
      <c r="AX6" s="61" t="s">
        <v>50</v>
      </c>
      <c r="AY6" s="61" t="s">
        <v>14</v>
      </c>
      <c r="AZ6" s="61" t="s">
        <v>14</v>
      </c>
      <c r="BA6" s="61" t="s">
        <v>48</v>
      </c>
      <c r="BB6" s="61" t="s">
        <v>49</v>
      </c>
      <c r="BC6" s="61" t="s">
        <v>50</v>
      </c>
      <c r="BD6" s="61" t="s">
        <v>14</v>
      </c>
      <c r="BE6" s="61" t="s">
        <v>14</v>
      </c>
      <c r="BF6" s="61" t="s">
        <v>48</v>
      </c>
      <c r="BG6" s="61" t="s">
        <v>49</v>
      </c>
      <c r="BH6" s="61" t="s">
        <v>50</v>
      </c>
      <c r="BI6" s="61" t="s">
        <v>14</v>
      </c>
      <c r="BJ6" s="61" t="s">
        <v>14</v>
      </c>
      <c r="BK6" s="61" t="s">
        <v>48</v>
      </c>
      <c r="BL6" s="61" t="s">
        <v>49</v>
      </c>
      <c r="BM6" s="61" t="s">
        <v>50</v>
      </c>
      <c r="BN6" s="61" t="s">
        <v>14</v>
      </c>
      <c r="BO6" s="61" t="s">
        <v>14</v>
      </c>
      <c r="BP6" s="61" t="s">
        <v>48</v>
      </c>
      <c r="BQ6" s="61" t="s">
        <v>49</v>
      </c>
      <c r="BR6" s="61" t="s">
        <v>50</v>
      </c>
      <c r="BS6" s="61" t="s">
        <v>14</v>
      </c>
      <c r="BT6" s="61" t="s">
        <v>14</v>
      </c>
      <c r="BU6" s="61" t="s">
        <v>48</v>
      </c>
      <c r="BV6" s="61" t="s">
        <v>49</v>
      </c>
      <c r="BW6" s="61" t="s">
        <v>50</v>
      </c>
      <c r="BX6" s="61" t="s">
        <v>14</v>
      </c>
      <c r="BY6" s="61" t="s">
        <v>14</v>
      </c>
      <c r="BZ6" s="61" t="s">
        <v>48</v>
      </c>
      <c r="CA6" s="61" t="s">
        <v>49</v>
      </c>
      <c r="CB6" s="61" t="s">
        <v>50</v>
      </c>
      <c r="CC6" s="61" t="s">
        <v>14</v>
      </c>
      <c r="CD6" s="61" t="s">
        <v>14</v>
      </c>
      <c r="CE6" s="61" t="s">
        <v>48</v>
      </c>
      <c r="CF6" s="61" t="s">
        <v>49</v>
      </c>
      <c r="CG6" s="61" t="s">
        <v>50</v>
      </c>
      <c r="CH6" s="61" t="s">
        <v>14</v>
      </c>
      <c r="CI6" s="61" t="s">
        <v>14</v>
      </c>
      <c r="CJ6" s="61" t="s">
        <v>48</v>
      </c>
      <c r="CK6" s="61" t="s">
        <v>49</v>
      </c>
      <c r="CL6" s="61" t="s">
        <v>50</v>
      </c>
      <c r="CM6" s="61" t="s">
        <v>14</v>
      </c>
      <c r="CN6" s="61" t="s">
        <v>14</v>
      </c>
      <c r="CO6" s="61" t="s">
        <v>48</v>
      </c>
      <c r="CP6" s="61" t="s">
        <v>49</v>
      </c>
      <c r="CQ6" s="61" t="s">
        <v>50</v>
      </c>
      <c r="CR6" s="61" t="s">
        <v>14</v>
      </c>
      <c r="CS6" s="61" t="s">
        <v>14</v>
      </c>
    </row>
    <row r="7" spans="1:97" ht="24.9" customHeight="1">
      <c r="A7" s="45">
        <v>1</v>
      </c>
      <c r="B7" s="62" t="s">
        <v>55</v>
      </c>
      <c r="C7" s="63">
        <v>4138328.7680199998</v>
      </c>
      <c r="D7" s="63">
        <v>610714.90945599996</v>
      </c>
      <c r="E7" s="63">
        <v>100254.66</v>
      </c>
      <c r="F7" s="63">
        <v>4849298.3374760002</v>
      </c>
      <c r="G7" s="63">
        <v>1506954.810560843</v>
      </c>
      <c r="H7" s="63">
        <v>2504262.5519170002</v>
      </c>
      <c r="I7" s="63">
        <v>1099993.1099999999</v>
      </c>
      <c r="J7" s="63">
        <v>0</v>
      </c>
      <c r="K7" s="63">
        <v>3604255.6619170001</v>
      </c>
      <c r="L7" s="63">
        <v>171844.22</v>
      </c>
      <c r="M7" s="63">
        <v>1120404.8702090001</v>
      </c>
      <c r="N7" s="63">
        <v>320880.62287800002</v>
      </c>
      <c r="O7" s="63">
        <v>36.139279999999999</v>
      </c>
      <c r="P7" s="63">
        <v>1441321.6323670002</v>
      </c>
      <c r="Q7" s="63">
        <v>99472.900949824296</v>
      </c>
      <c r="R7" s="63">
        <v>45680400.082463995</v>
      </c>
      <c r="S7" s="63">
        <v>21034339.883700002</v>
      </c>
      <c r="T7" s="63">
        <v>33599194.554299995</v>
      </c>
      <c r="U7" s="63">
        <v>100313934.52046399</v>
      </c>
      <c r="V7" s="63">
        <v>79270824.649797246</v>
      </c>
      <c r="W7" s="63">
        <v>11146528.312548999</v>
      </c>
      <c r="X7" s="63">
        <v>13615610.793035001</v>
      </c>
      <c r="Y7" s="63">
        <v>1864.3351070000001</v>
      </c>
      <c r="Z7" s="63">
        <v>24764003.440690998</v>
      </c>
      <c r="AA7" s="63">
        <v>347982.1133118461</v>
      </c>
      <c r="AB7" s="63">
        <v>2270878.106312999</v>
      </c>
      <c r="AC7" s="63">
        <v>3788044.2505010013</v>
      </c>
      <c r="AD7" s="63">
        <v>216.83568</v>
      </c>
      <c r="AE7" s="63">
        <v>6059139.1924940003</v>
      </c>
      <c r="AF7" s="63">
        <v>457632.3341090508</v>
      </c>
      <c r="AG7" s="63">
        <v>0</v>
      </c>
      <c r="AH7" s="63">
        <v>0</v>
      </c>
      <c r="AI7" s="63">
        <v>0</v>
      </c>
      <c r="AJ7" s="63">
        <v>0</v>
      </c>
      <c r="AK7" s="63">
        <v>1234.0737794777999</v>
      </c>
      <c r="AL7" s="63">
        <v>2716.5629399999998</v>
      </c>
      <c r="AM7" s="63">
        <v>0</v>
      </c>
      <c r="AN7" s="63">
        <v>0</v>
      </c>
      <c r="AO7" s="63">
        <v>2716.5629399999998</v>
      </c>
      <c r="AP7" s="63">
        <v>2716.5629399999998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162686.54920000001</v>
      </c>
      <c r="AW7" s="63">
        <v>0</v>
      </c>
      <c r="AX7" s="63">
        <v>0</v>
      </c>
      <c r="AY7" s="63">
        <v>162686.54920000001</v>
      </c>
      <c r="AZ7" s="63">
        <v>123585.2288741435</v>
      </c>
      <c r="BA7" s="63">
        <v>0</v>
      </c>
      <c r="BB7" s="63">
        <v>0</v>
      </c>
      <c r="BC7" s="63">
        <v>0</v>
      </c>
      <c r="BD7" s="63">
        <v>0</v>
      </c>
      <c r="BE7" s="63">
        <v>0</v>
      </c>
      <c r="BF7" s="63">
        <v>2668825.0320560001</v>
      </c>
      <c r="BG7" s="63">
        <v>53401.879311999997</v>
      </c>
      <c r="BH7" s="63">
        <v>0</v>
      </c>
      <c r="BI7" s="63">
        <v>2722226.9113679999</v>
      </c>
      <c r="BJ7" s="63">
        <v>2066200.159693555</v>
      </c>
      <c r="BK7" s="63">
        <v>9661815.2845370006</v>
      </c>
      <c r="BL7" s="63">
        <v>1527433.2356600005</v>
      </c>
      <c r="BM7" s="63">
        <v>0</v>
      </c>
      <c r="BN7" s="63">
        <v>11189248.520197</v>
      </c>
      <c r="BO7" s="63">
        <v>9431300.2979747877</v>
      </c>
      <c r="BP7" s="63">
        <v>1773526.750241</v>
      </c>
      <c r="BQ7" s="63">
        <v>0</v>
      </c>
      <c r="BR7" s="63">
        <v>0</v>
      </c>
      <c r="BS7" s="63">
        <v>1773526.750241</v>
      </c>
      <c r="BT7" s="63">
        <v>1706797.476241</v>
      </c>
      <c r="BU7" s="63">
        <v>3503529.1660000002</v>
      </c>
      <c r="BV7" s="63">
        <v>7258</v>
      </c>
      <c r="BW7" s="63">
        <v>0</v>
      </c>
      <c r="BX7" s="63">
        <v>3510787.1660000002</v>
      </c>
      <c r="BY7" s="63">
        <v>2808629.7327999999</v>
      </c>
      <c r="BZ7" s="63">
        <v>0</v>
      </c>
      <c r="CA7" s="63">
        <v>0</v>
      </c>
      <c r="CB7" s="63">
        <v>0</v>
      </c>
      <c r="CC7" s="63">
        <v>0</v>
      </c>
      <c r="CD7" s="63">
        <v>0</v>
      </c>
      <c r="CE7" s="63">
        <v>5644321.6620490002</v>
      </c>
      <c r="CF7" s="63">
        <v>72492.396593999991</v>
      </c>
      <c r="CG7" s="63">
        <v>0</v>
      </c>
      <c r="CH7" s="63">
        <v>5716814.0586430002</v>
      </c>
      <c r="CI7" s="63">
        <v>5166372.0095837731</v>
      </c>
      <c r="CJ7" s="63">
        <v>0</v>
      </c>
      <c r="CK7" s="63">
        <v>0</v>
      </c>
      <c r="CL7" s="63">
        <v>0</v>
      </c>
      <c r="CM7" s="63">
        <v>0</v>
      </c>
      <c r="CN7" s="63">
        <v>0</v>
      </c>
      <c r="CO7" s="63">
        <v>90278223.698494971</v>
      </c>
      <c r="CP7" s="63">
        <v>42130169.081136003</v>
      </c>
      <c r="CQ7" s="63">
        <v>33701566.524366997</v>
      </c>
      <c r="CR7" s="63">
        <v>166109959.30399805</v>
      </c>
      <c r="CS7" s="63">
        <v>103161546.57061556</v>
      </c>
    </row>
    <row r="8" spans="1:97" s="22" customFormat="1" ht="24.9" customHeight="1">
      <c r="A8" s="45">
        <v>2</v>
      </c>
      <c r="B8" s="62" t="s">
        <v>54</v>
      </c>
      <c r="C8" s="63">
        <v>4523761.3473469298</v>
      </c>
      <c r="D8" s="63">
        <v>32173311.104795381</v>
      </c>
      <c r="E8" s="63">
        <v>0</v>
      </c>
      <c r="F8" s="63">
        <v>36697072.452142313</v>
      </c>
      <c r="G8" s="63">
        <v>8135697.1419999059</v>
      </c>
      <c r="H8" s="63">
        <v>0</v>
      </c>
      <c r="I8" s="63">
        <v>1695702.2146482768</v>
      </c>
      <c r="J8" s="63">
        <v>0</v>
      </c>
      <c r="K8" s="63">
        <v>1695702.2146482768</v>
      </c>
      <c r="L8" s="63">
        <v>0</v>
      </c>
      <c r="M8" s="63">
        <v>505519.02189996274</v>
      </c>
      <c r="N8" s="63">
        <v>1647600.6674386733</v>
      </c>
      <c r="O8" s="63">
        <v>0</v>
      </c>
      <c r="P8" s="63">
        <v>2153119.6893386361</v>
      </c>
      <c r="Q8" s="63">
        <v>122267.9800000001</v>
      </c>
      <c r="R8" s="63">
        <v>37758148.209994406</v>
      </c>
      <c r="S8" s="63">
        <v>85619.5</v>
      </c>
      <c r="T8" s="63">
        <v>0</v>
      </c>
      <c r="U8" s="63">
        <v>37843767.709994406</v>
      </c>
      <c r="V8" s="63">
        <v>0</v>
      </c>
      <c r="W8" s="63">
        <v>12781828.936953671</v>
      </c>
      <c r="X8" s="63">
        <v>27557526.049965858</v>
      </c>
      <c r="Y8" s="63">
        <v>4482860.2100000214</v>
      </c>
      <c r="Z8" s="63">
        <v>44822215.196919553</v>
      </c>
      <c r="AA8" s="63">
        <v>3667899.0937999962</v>
      </c>
      <c r="AB8" s="63">
        <v>1804668.1516362769</v>
      </c>
      <c r="AC8" s="63">
        <v>4646482.4910827391</v>
      </c>
      <c r="AD8" s="63">
        <v>297169.28000000003</v>
      </c>
      <c r="AE8" s="63">
        <v>6748319.9227190157</v>
      </c>
      <c r="AF8" s="63">
        <v>507825.75199999957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1538509.9302205155</v>
      </c>
      <c r="BG8" s="63">
        <v>0</v>
      </c>
      <c r="BH8" s="63">
        <v>0</v>
      </c>
      <c r="BI8" s="63">
        <v>1538509.9302205155</v>
      </c>
      <c r="BJ8" s="63">
        <v>92364.540000000416</v>
      </c>
      <c r="BK8" s="63">
        <v>10979222.193670295</v>
      </c>
      <c r="BL8" s="63">
        <v>6926230.9629540155</v>
      </c>
      <c r="BM8" s="63">
        <v>0</v>
      </c>
      <c r="BN8" s="63">
        <v>17905453.15662431</v>
      </c>
      <c r="BO8" s="63">
        <v>5704069.4453500509</v>
      </c>
      <c r="BP8" s="63">
        <v>1094633.8034350001</v>
      </c>
      <c r="BQ8" s="63">
        <v>0</v>
      </c>
      <c r="BR8" s="63">
        <v>0</v>
      </c>
      <c r="BS8" s="63">
        <v>1094633.8034350001</v>
      </c>
      <c r="BT8" s="63">
        <v>1084323.2599999998</v>
      </c>
      <c r="BU8" s="63">
        <v>351419.58</v>
      </c>
      <c r="BV8" s="63">
        <v>0</v>
      </c>
      <c r="BW8" s="63">
        <v>0</v>
      </c>
      <c r="BX8" s="63">
        <v>351419.58</v>
      </c>
      <c r="BY8" s="63">
        <v>279178.66799999995</v>
      </c>
      <c r="BZ8" s="63">
        <v>-2.5850000092759728E-3</v>
      </c>
      <c r="CA8" s="63">
        <v>4250.2866000001577</v>
      </c>
      <c r="CB8" s="63">
        <v>0</v>
      </c>
      <c r="CC8" s="63">
        <v>4250.2840150001484</v>
      </c>
      <c r="CD8" s="63">
        <v>-2.1000000000000001E-2</v>
      </c>
      <c r="CE8" s="63">
        <v>1279911.1954999934</v>
      </c>
      <c r="CF8" s="63">
        <v>0</v>
      </c>
      <c r="CG8" s="63">
        <v>0</v>
      </c>
      <c r="CH8" s="63">
        <v>1279911.1954999934</v>
      </c>
      <c r="CI8" s="63">
        <v>829280.43039999902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72617622.368072048</v>
      </c>
      <c r="CP8" s="63">
        <v>74736723.277484939</v>
      </c>
      <c r="CQ8" s="63">
        <v>4780029.4900000216</v>
      </c>
      <c r="CR8" s="63">
        <v>152134375.13555703</v>
      </c>
      <c r="CS8" s="63">
        <v>20422906.290549949</v>
      </c>
    </row>
    <row r="9" spans="1:97" ht="24.9" customHeight="1">
      <c r="A9" s="45">
        <v>3</v>
      </c>
      <c r="B9" s="62" t="s">
        <v>58</v>
      </c>
      <c r="C9" s="63">
        <v>381887.0926349964</v>
      </c>
      <c r="D9" s="63">
        <v>23524104.938104004</v>
      </c>
      <c r="E9" s="63">
        <v>0</v>
      </c>
      <c r="F9" s="63">
        <v>23905992.030739002</v>
      </c>
      <c r="G9" s="63">
        <v>1323885.1218672111</v>
      </c>
      <c r="H9" s="63">
        <v>0</v>
      </c>
      <c r="I9" s="63">
        <v>699600.98930001399</v>
      </c>
      <c r="J9" s="63">
        <v>0</v>
      </c>
      <c r="K9" s="63">
        <v>699600.98930001399</v>
      </c>
      <c r="L9" s="63">
        <v>14.12</v>
      </c>
      <c r="M9" s="63">
        <v>1441366.2394810175</v>
      </c>
      <c r="N9" s="63">
        <v>482706.87825000472</v>
      </c>
      <c r="O9" s="63">
        <v>2625.190842</v>
      </c>
      <c r="P9" s="63">
        <v>1926698.3085730223</v>
      </c>
      <c r="Q9" s="63">
        <v>328609.81751893659</v>
      </c>
      <c r="R9" s="63">
        <v>297463.68722699629</v>
      </c>
      <c r="S9" s="63">
        <v>122519.66811600007</v>
      </c>
      <c r="T9" s="63">
        <v>0</v>
      </c>
      <c r="U9" s="63">
        <v>419983.35534299636</v>
      </c>
      <c r="V9" s="63">
        <v>240753.39785257832</v>
      </c>
      <c r="W9" s="63">
        <v>16902824.280982073</v>
      </c>
      <c r="X9" s="63">
        <v>24702929.034019083</v>
      </c>
      <c r="Y9" s="63">
        <v>45331.392826000003</v>
      </c>
      <c r="Z9" s="63">
        <v>41651084.707827158</v>
      </c>
      <c r="AA9" s="63">
        <v>995722.34497710073</v>
      </c>
      <c r="AB9" s="63">
        <v>3178390.3084442667</v>
      </c>
      <c r="AC9" s="63">
        <v>6115914.7329220176</v>
      </c>
      <c r="AD9" s="63">
        <v>498414.2948739946</v>
      </c>
      <c r="AE9" s="63">
        <v>9792719.3362402786</v>
      </c>
      <c r="AF9" s="63">
        <v>339814.47024637851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283462.76</v>
      </c>
      <c r="AO9" s="63">
        <v>283462.76</v>
      </c>
      <c r="AP9" s="63">
        <v>283462.73301800003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33664.74</v>
      </c>
      <c r="AW9" s="63">
        <v>0</v>
      </c>
      <c r="AX9" s="63">
        <v>0</v>
      </c>
      <c r="AY9" s="63">
        <v>33664.74</v>
      </c>
      <c r="AZ9" s="63">
        <v>10498.780516666668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3234870.2993159937</v>
      </c>
      <c r="BG9" s="63">
        <v>83936.507637999981</v>
      </c>
      <c r="BH9" s="63">
        <v>169100.23259999999</v>
      </c>
      <c r="BI9" s="63">
        <v>3487907.0395539934</v>
      </c>
      <c r="BJ9" s="63">
        <v>845298.60694955569</v>
      </c>
      <c r="BK9" s="63">
        <v>32354215.397347111</v>
      </c>
      <c r="BL9" s="63">
        <v>20432209.957856566</v>
      </c>
      <c r="BM9" s="63">
        <v>119691.29560000003</v>
      </c>
      <c r="BN9" s="63">
        <v>52906116.65080367</v>
      </c>
      <c r="BO9" s="63">
        <v>34318002.211121857</v>
      </c>
      <c r="BP9" s="63">
        <v>451704.14814000006</v>
      </c>
      <c r="BQ9" s="63">
        <v>0</v>
      </c>
      <c r="BR9" s="63">
        <v>0</v>
      </c>
      <c r="BS9" s="63">
        <v>451704.14814000006</v>
      </c>
      <c r="BT9" s="63">
        <v>451300.04889999999</v>
      </c>
      <c r="BU9" s="63">
        <v>3404204.313054</v>
      </c>
      <c r="BV9" s="63">
        <v>0</v>
      </c>
      <c r="BW9" s="63">
        <v>11041</v>
      </c>
      <c r="BX9" s="63">
        <v>3415245.313054</v>
      </c>
      <c r="BY9" s="63">
        <v>1626402.5574270026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9015957.4623099994</v>
      </c>
      <c r="CF9" s="63">
        <v>1197584.2471259998</v>
      </c>
      <c r="CG9" s="63">
        <v>207505.6827</v>
      </c>
      <c r="CH9" s="63">
        <v>10421047.392136</v>
      </c>
      <c r="CI9" s="63">
        <v>7021095.1195137771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70696547.968936443</v>
      </c>
      <c r="CP9" s="63">
        <v>77361506.953331694</v>
      </c>
      <c r="CQ9" s="63">
        <v>1337171.8494419947</v>
      </c>
      <c r="CR9" s="63">
        <v>149395226.77171016</v>
      </c>
      <c r="CS9" s="63">
        <v>47784859.329909071</v>
      </c>
    </row>
    <row r="10" spans="1:97" ht="24.9" customHeight="1">
      <c r="A10" s="45">
        <v>4</v>
      </c>
      <c r="B10" s="62" t="s">
        <v>56</v>
      </c>
      <c r="C10" s="63">
        <v>3989161.4180360097</v>
      </c>
      <c r="D10" s="63">
        <v>447858</v>
      </c>
      <c r="E10" s="63">
        <v>2712419.1584680006</v>
      </c>
      <c r="F10" s="63">
        <v>7149438.5765040107</v>
      </c>
      <c r="G10" s="63">
        <v>114601.25999999997</v>
      </c>
      <c r="H10" s="63">
        <v>0</v>
      </c>
      <c r="I10" s="63">
        <v>1803174.6474811039</v>
      </c>
      <c r="J10" s="63">
        <v>0</v>
      </c>
      <c r="K10" s="63">
        <v>1803174.6474811039</v>
      </c>
      <c r="L10" s="63">
        <v>0</v>
      </c>
      <c r="M10" s="63">
        <v>337055.35025101743</v>
      </c>
      <c r="N10" s="63">
        <v>1863649.3418820298</v>
      </c>
      <c r="O10" s="63">
        <v>82345.668625000151</v>
      </c>
      <c r="P10" s="63">
        <v>2283050.3607580471</v>
      </c>
      <c r="Q10" s="63">
        <v>0</v>
      </c>
      <c r="R10" s="63">
        <v>43014944.808003657</v>
      </c>
      <c r="S10" s="63">
        <v>1044836.0065950063</v>
      </c>
      <c r="T10" s="63">
        <v>37469782.054794908</v>
      </c>
      <c r="U10" s="63">
        <v>81529562.869393572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63730.719298245654</v>
      </c>
      <c r="AC10" s="63">
        <v>1844566.5000000009</v>
      </c>
      <c r="AD10" s="63">
        <v>0</v>
      </c>
      <c r="AE10" s="63">
        <v>1908297.2192982465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0</v>
      </c>
      <c r="BJ10" s="63">
        <v>0</v>
      </c>
      <c r="BK10" s="63">
        <v>104983.38742799997</v>
      </c>
      <c r="BL10" s="63">
        <v>0</v>
      </c>
      <c r="BM10" s="63">
        <v>0</v>
      </c>
      <c r="BN10" s="63">
        <v>104983.38742799997</v>
      </c>
      <c r="BO10" s="63">
        <v>104983.38742799997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619419.93159799953</v>
      </c>
      <c r="CF10" s="63">
        <v>0</v>
      </c>
      <c r="CG10" s="63">
        <v>0</v>
      </c>
      <c r="CH10" s="63">
        <v>619419.93159799953</v>
      </c>
      <c r="CI10" s="63">
        <v>619419.93159799953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48129295.614614926</v>
      </c>
      <c r="CP10" s="63">
        <v>7004084.4959581411</v>
      </c>
      <c r="CQ10" s="63">
        <v>40264546.881887905</v>
      </c>
      <c r="CR10" s="63">
        <v>95397926.992460966</v>
      </c>
      <c r="CS10" s="63">
        <v>839004.57902599941</v>
      </c>
    </row>
    <row r="11" spans="1:97" ht="24.9" customHeight="1">
      <c r="A11" s="45">
        <v>5</v>
      </c>
      <c r="B11" s="62" t="s">
        <v>72</v>
      </c>
      <c r="C11" s="63">
        <v>449038.77</v>
      </c>
      <c r="D11" s="63">
        <v>1504.6615360000001</v>
      </c>
      <c r="E11" s="63">
        <v>1248.3738139999966</v>
      </c>
      <c r="F11" s="63">
        <v>451791.80535000004</v>
      </c>
      <c r="G11" s="63">
        <v>87292.196475136618</v>
      </c>
      <c r="H11" s="63">
        <v>101187.71</v>
      </c>
      <c r="I11" s="63">
        <v>325211.38749400002</v>
      </c>
      <c r="J11" s="63">
        <v>3370</v>
      </c>
      <c r="K11" s="63">
        <v>429769.09749400005</v>
      </c>
      <c r="L11" s="63">
        <v>0</v>
      </c>
      <c r="M11" s="63">
        <v>593614.93402600009</v>
      </c>
      <c r="N11" s="63">
        <v>55035.456332999995</v>
      </c>
      <c r="O11" s="63">
        <v>47082.727911001224</v>
      </c>
      <c r="P11" s="63">
        <v>695733.11827000126</v>
      </c>
      <c r="Q11" s="63">
        <v>9051.9144162708744</v>
      </c>
      <c r="R11" s="63">
        <v>53498680.072538242</v>
      </c>
      <c r="S11" s="63">
        <v>8049519.7836869825</v>
      </c>
      <c r="T11" s="63">
        <v>2995334.4604000296</v>
      </c>
      <c r="U11" s="63">
        <v>64543534.316625252</v>
      </c>
      <c r="V11" s="63">
        <v>0</v>
      </c>
      <c r="W11" s="63">
        <v>3104022.069224</v>
      </c>
      <c r="X11" s="63">
        <v>4689360.7003369983</v>
      </c>
      <c r="Y11" s="63">
        <v>14977.480941000002</v>
      </c>
      <c r="Z11" s="63">
        <v>7808360.2505019987</v>
      </c>
      <c r="AA11" s="63">
        <v>1296716.5601556809</v>
      </c>
      <c r="AB11" s="63">
        <v>279980.60213557893</v>
      </c>
      <c r="AC11" s="63">
        <v>1611060.9883410004</v>
      </c>
      <c r="AD11" s="63">
        <v>1426.7630180000001</v>
      </c>
      <c r="AE11" s="63">
        <v>1892468.3534945792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46093.278815999998</v>
      </c>
      <c r="AM11" s="63">
        <v>0</v>
      </c>
      <c r="AN11" s="63">
        <v>0</v>
      </c>
      <c r="AO11" s="63">
        <v>46093.278815999998</v>
      </c>
      <c r="AP11" s="63">
        <v>42076.578688524591</v>
      </c>
      <c r="AQ11" s="63">
        <v>133656.31</v>
      </c>
      <c r="AR11" s="63">
        <v>0</v>
      </c>
      <c r="AS11" s="63">
        <v>0</v>
      </c>
      <c r="AT11" s="63">
        <v>133656.31</v>
      </c>
      <c r="AU11" s="63">
        <v>128491.98932357896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153312.15612500004</v>
      </c>
      <c r="BG11" s="63">
        <v>1878.351099</v>
      </c>
      <c r="BH11" s="63">
        <v>0</v>
      </c>
      <c r="BI11" s="63">
        <v>155190.50722400003</v>
      </c>
      <c r="BJ11" s="63">
        <v>49675.664818794008</v>
      </c>
      <c r="BK11" s="63">
        <v>923387.38</v>
      </c>
      <c r="BL11" s="63">
        <v>71282.727337000033</v>
      </c>
      <c r="BM11" s="63">
        <v>0</v>
      </c>
      <c r="BN11" s="63">
        <v>994670.10733700008</v>
      </c>
      <c r="BO11" s="63">
        <v>367753.45213481341</v>
      </c>
      <c r="BP11" s="63">
        <v>24689.732763</v>
      </c>
      <c r="BQ11" s="63">
        <v>99429.961528000073</v>
      </c>
      <c r="BR11" s="63">
        <v>20.414300000000001</v>
      </c>
      <c r="BS11" s="63">
        <v>124140.10859100008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463686.3838889976</v>
      </c>
      <c r="CF11" s="63">
        <v>15894.232469000002</v>
      </c>
      <c r="CG11" s="63">
        <v>6510.1909000000069</v>
      </c>
      <c r="CH11" s="63">
        <v>486090.80725799757</v>
      </c>
      <c r="CI11" s="63">
        <v>169638.03065056409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59771349.399516821</v>
      </c>
      <c r="CP11" s="63">
        <v>14920178.250160981</v>
      </c>
      <c r="CQ11" s="63">
        <v>3069970.4112840304</v>
      </c>
      <c r="CR11" s="63">
        <v>77761498.060961828</v>
      </c>
      <c r="CS11" s="63">
        <v>2150696.3866633638</v>
      </c>
    </row>
    <row r="12" spans="1:97" ht="24.9" customHeight="1">
      <c r="A12" s="45">
        <v>6</v>
      </c>
      <c r="B12" s="62" t="s">
        <v>57</v>
      </c>
      <c r="C12" s="63">
        <v>2909188.6290809996</v>
      </c>
      <c r="D12" s="63">
        <v>880.81</v>
      </c>
      <c r="E12" s="63">
        <v>250.24</v>
      </c>
      <c r="F12" s="63">
        <v>2910319.6790809999</v>
      </c>
      <c r="G12" s="63">
        <v>1370711.0150204613</v>
      </c>
      <c r="H12" s="63">
        <v>35394.699999999953</v>
      </c>
      <c r="I12" s="63">
        <v>658535.05000000005</v>
      </c>
      <c r="J12" s="63">
        <v>0</v>
      </c>
      <c r="K12" s="63">
        <v>693929.75</v>
      </c>
      <c r="L12" s="63">
        <v>52382.59062974048</v>
      </c>
      <c r="M12" s="63">
        <v>864569.60040599992</v>
      </c>
      <c r="N12" s="63">
        <v>48571.632352000001</v>
      </c>
      <c r="O12" s="63">
        <v>13147.81928</v>
      </c>
      <c r="P12" s="63">
        <v>926289.05203799997</v>
      </c>
      <c r="Q12" s="63">
        <v>233195.01514599036</v>
      </c>
      <c r="R12" s="63">
        <v>24674162.979327999</v>
      </c>
      <c r="S12" s="63">
        <v>3616158.7300000009</v>
      </c>
      <c r="T12" s="63">
        <v>908416.34</v>
      </c>
      <c r="U12" s="63">
        <v>29198738.049327999</v>
      </c>
      <c r="V12" s="63">
        <v>0</v>
      </c>
      <c r="W12" s="63">
        <v>4137644.4727080017</v>
      </c>
      <c r="X12" s="63">
        <v>6121843.747752999</v>
      </c>
      <c r="Y12" s="63">
        <v>120438.22993999999</v>
      </c>
      <c r="Z12" s="63">
        <v>10379926.450401001</v>
      </c>
      <c r="AA12" s="63">
        <v>217032.21578060038</v>
      </c>
      <c r="AB12" s="63">
        <v>773123.76293899911</v>
      </c>
      <c r="AC12" s="63">
        <v>2499509.3765790006</v>
      </c>
      <c r="AD12" s="63">
        <v>15419.164220000001</v>
      </c>
      <c r="AE12" s="63">
        <v>3288052.3037379999</v>
      </c>
      <c r="AF12" s="63">
        <v>116497.56561795301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2295493.6185139995</v>
      </c>
      <c r="BG12" s="63">
        <v>41037.730574000001</v>
      </c>
      <c r="BH12" s="63">
        <v>0</v>
      </c>
      <c r="BI12" s="63">
        <v>2336531.3490879997</v>
      </c>
      <c r="BJ12" s="63">
        <v>910144.55942907685</v>
      </c>
      <c r="BK12" s="63">
        <v>9398329.0800100006</v>
      </c>
      <c r="BL12" s="63">
        <v>494916.87201200007</v>
      </c>
      <c r="BM12" s="63">
        <v>4924.0676000000003</v>
      </c>
      <c r="BN12" s="63">
        <v>9898170.0196220018</v>
      </c>
      <c r="BO12" s="63">
        <v>9017263.3999617118</v>
      </c>
      <c r="BP12" s="63">
        <v>1090967.9754560001</v>
      </c>
      <c r="BQ12" s="63">
        <v>0</v>
      </c>
      <c r="BR12" s="63">
        <v>0</v>
      </c>
      <c r="BS12" s="63">
        <v>1090967.9754560001</v>
      </c>
      <c r="BT12" s="63">
        <v>1050243.1539390441</v>
      </c>
      <c r="BU12" s="63">
        <v>842544.771435</v>
      </c>
      <c r="BV12" s="63">
        <v>4810</v>
      </c>
      <c r="BW12" s="63">
        <v>0</v>
      </c>
      <c r="BX12" s="63">
        <v>847354.771435</v>
      </c>
      <c r="BY12" s="63">
        <v>762549.29429150012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1740424.9752810001</v>
      </c>
      <c r="CF12" s="63">
        <v>17782.25763</v>
      </c>
      <c r="CG12" s="63">
        <v>267782.40000000002</v>
      </c>
      <c r="CH12" s="63">
        <v>2025989.6329109999</v>
      </c>
      <c r="CI12" s="63">
        <v>1630065.5607895465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48761844.565158002</v>
      </c>
      <c r="CP12" s="63">
        <v>13504046.206900002</v>
      </c>
      <c r="CQ12" s="63">
        <v>1330378.2610399998</v>
      </c>
      <c r="CR12" s="63">
        <v>63596269.03309799</v>
      </c>
      <c r="CS12" s="63">
        <v>15360084.370605625</v>
      </c>
    </row>
    <row r="13" spans="1:97" ht="24.9" customHeight="1">
      <c r="A13" s="45">
        <v>7</v>
      </c>
      <c r="B13" s="62" t="s">
        <v>59</v>
      </c>
      <c r="C13" s="63">
        <v>232316.76307176822</v>
      </c>
      <c r="D13" s="63">
        <v>0</v>
      </c>
      <c r="E13" s="63">
        <v>105921.51133816775</v>
      </c>
      <c r="F13" s="63">
        <v>338238.27440993598</v>
      </c>
      <c r="G13" s="63">
        <v>26471.031229731401</v>
      </c>
      <c r="H13" s="63">
        <v>5022</v>
      </c>
      <c r="I13" s="63">
        <v>227760</v>
      </c>
      <c r="J13" s="63">
        <v>0</v>
      </c>
      <c r="K13" s="63">
        <v>232782</v>
      </c>
      <c r="L13" s="63">
        <v>0</v>
      </c>
      <c r="M13" s="63">
        <v>173504.15219956083</v>
      </c>
      <c r="N13" s="63">
        <v>20372.007312174115</v>
      </c>
      <c r="O13" s="63">
        <v>202189.96930199544</v>
      </c>
      <c r="P13" s="63">
        <v>396066.12881373044</v>
      </c>
      <c r="Q13" s="63">
        <v>53065.008088829345</v>
      </c>
      <c r="R13" s="63">
        <v>13481414.366722604</v>
      </c>
      <c r="S13" s="63">
        <v>424265.44625266158</v>
      </c>
      <c r="T13" s="63">
        <v>16894501.962611735</v>
      </c>
      <c r="U13" s="63">
        <v>30800181.775587</v>
      </c>
      <c r="V13" s="63">
        <v>169071.14447023999</v>
      </c>
      <c r="W13" s="63">
        <v>1373317.9338348242</v>
      </c>
      <c r="X13" s="63">
        <v>821744.17848689412</v>
      </c>
      <c r="Y13" s="63">
        <v>4916953.3501416612</v>
      </c>
      <c r="Z13" s="63">
        <v>7112015.4624633798</v>
      </c>
      <c r="AA13" s="63">
        <v>2009066.1830026391</v>
      </c>
      <c r="AB13" s="63">
        <v>224285.96314867618</v>
      </c>
      <c r="AC13" s="63">
        <v>1934077.017594184</v>
      </c>
      <c r="AD13" s="63">
        <v>512824.84529378096</v>
      </c>
      <c r="AE13" s="63">
        <v>2671187.8260366409</v>
      </c>
      <c r="AF13" s="63">
        <v>29173.191629451903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4667097.4606209993</v>
      </c>
      <c r="AM13" s="63">
        <v>0</v>
      </c>
      <c r="AN13" s="63">
        <v>0</v>
      </c>
      <c r="AO13" s="63">
        <v>4667097.4606209993</v>
      </c>
      <c r="AP13" s="63">
        <v>4655250.8516210001</v>
      </c>
      <c r="AQ13" s="63">
        <v>2916109.8601999995</v>
      </c>
      <c r="AR13" s="63">
        <v>0</v>
      </c>
      <c r="AS13" s="63">
        <v>0</v>
      </c>
      <c r="AT13" s="63">
        <v>2916109.8601999995</v>
      </c>
      <c r="AU13" s="63">
        <v>2912186.6541999998</v>
      </c>
      <c r="AV13" s="63">
        <v>0</v>
      </c>
      <c r="AW13" s="63">
        <v>0</v>
      </c>
      <c r="AX13" s="63">
        <v>0</v>
      </c>
      <c r="AY13" s="63">
        <v>0</v>
      </c>
      <c r="AZ13" s="63">
        <v>7.2759576141834259E-12</v>
      </c>
      <c r="BA13" s="63">
        <v>0</v>
      </c>
      <c r="BB13" s="63">
        <v>24332.799999999999</v>
      </c>
      <c r="BC13" s="63">
        <v>0</v>
      </c>
      <c r="BD13" s="63">
        <v>24332.799999999999</v>
      </c>
      <c r="BE13" s="63">
        <v>22765.695999999996</v>
      </c>
      <c r="BF13" s="63">
        <v>0</v>
      </c>
      <c r="BG13" s="63">
        <v>743.90279999999996</v>
      </c>
      <c r="BH13" s="63">
        <v>0</v>
      </c>
      <c r="BI13" s="63">
        <v>743.90279999999996</v>
      </c>
      <c r="BJ13" s="63">
        <v>474.37279999999993</v>
      </c>
      <c r="BK13" s="63">
        <v>1387107.8158895427</v>
      </c>
      <c r="BL13" s="63">
        <v>11256.196983606556</v>
      </c>
      <c r="BM13" s="63">
        <v>19601.950000000004</v>
      </c>
      <c r="BN13" s="63">
        <v>1417965.9628731492</v>
      </c>
      <c r="BO13" s="63">
        <v>646333.05542944442</v>
      </c>
      <c r="BP13" s="63">
        <v>124621.54458399992</v>
      </c>
      <c r="BQ13" s="63">
        <v>0</v>
      </c>
      <c r="BR13" s="63">
        <v>0</v>
      </c>
      <c r="BS13" s="63">
        <v>124621.54458399992</v>
      </c>
      <c r="BT13" s="63">
        <v>119192.05728390267</v>
      </c>
      <c r="BU13" s="63">
        <v>2760</v>
      </c>
      <c r="BV13" s="63">
        <v>0</v>
      </c>
      <c r="BW13" s="63">
        <v>0</v>
      </c>
      <c r="BX13" s="63">
        <v>2760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29886.799999999999</v>
      </c>
      <c r="CF13" s="63">
        <v>0</v>
      </c>
      <c r="CG13" s="63">
        <v>6885</v>
      </c>
      <c r="CH13" s="63">
        <v>36771.800000000003</v>
      </c>
      <c r="CI13" s="63">
        <v>13735.212991097113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24617444.660271972</v>
      </c>
      <c r="CP13" s="63">
        <v>3464551.54942952</v>
      </c>
      <c r="CQ13" s="63">
        <v>22658878.588687342</v>
      </c>
      <c r="CR13" s="63">
        <v>50740874.798388831</v>
      </c>
      <c r="CS13" s="63">
        <v>10656784.458746335</v>
      </c>
    </row>
    <row r="14" spans="1:97" ht="24.9" customHeight="1">
      <c r="A14" s="45">
        <v>8</v>
      </c>
      <c r="B14" s="62" t="s">
        <v>61</v>
      </c>
      <c r="C14" s="63">
        <v>66320</v>
      </c>
      <c r="D14" s="63">
        <v>-10219</v>
      </c>
      <c r="E14" s="63">
        <v>86342</v>
      </c>
      <c r="F14" s="63">
        <v>142443</v>
      </c>
      <c r="G14" s="63">
        <v>0</v>
      </c>
      <c r="H14" s="63">
        <v>255</v>
      </c>
      <c r="I14" s="63">
        <v>531242</v>
      </c>
      <c r="J14" s="63">
        <v>400</v>
      </c>
      <c r="K14" s="63">
        <v>531897</v>
      </c>
      <c r="L14" s="63">
        <v>50640.834276000256</v>
      </c>
      <c r="M14" s="63">
        <v>237101</v>
      </c>
      <c r="N14" s="63">
        <v>1106</v>
      </c>
      <c r="O14" s="63">
        <v>61830</v>
      </c>
      <c r="P14" s="63">
        <v>300037</v>
      </c>
      <c r="Q14" s="63">
        <v>12100.506150000001</v>
      </c>
      <c r="R14" s="63">
        <v>4892030</v>
      </c>
      <c r="S14" s="63">
        <v>2688475</v>
      </c>
      <c r="T14" s="63">
        <v>6171152</v>
      </c>
      <c r="U14" s="63">
        <v>13751657</v>
      </c>
      <c r="V14" s="63">
        <v>0</v>
      </c>
      <c r="W14" s="63">
        <v>646063</v>
      </c>
      <c r="X14" s="63">
        <v>1794987</v>
      </c>
      <c r="Y14" s="63">
        <v>114491</v>
      </c>
      <c r="Z14" s="63">
        <v>2555541</v>
      </c>
      <c r="AA14" s="63">
        <v>203634.03646412239</v>
      </c>
      <c r="AB14" s="63">
        <v>196403.71929824565</v>
      </c>
      <c r="AC14" s="63">
        <v>2009398.5000000009</v>
      </c>
      <c r="AD14" s="63">
        <v>334</v>
      </c>
      <c r="AE14" s="63">
        <v>2206136.2192982468</v>
      </c>
      <c r="AF14" s="63">
        <v>22057.014081967183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2663347</v>
      </c>
      <c r="AM14" s="63">
        <v>0</v>
      </c>
      <c r="AN14" s="63">
        <v>381181</v>
      </c>
      <c r="AO14" s="63">
        <v>3044528</v>
      </c>
      <c r="AP14" s="63">
        <v>2825787.5301080002</v>
      </c>
      <c r="AQ14" s="63">
        <v>2660921</v>
      </c>
      <c r="AR14" s="63">
        <v>0</v>
      </c>
      <c r="AS14" s="63">
        <v>2715408</v>
      </c>
      <c r="AT14" s="63">
        <v>5376329</v>
      </c>
      <c r="AU14" s="63">
        <v>3605330.4278420005</v>
      </c>
      <c r="AV14" s="63">
        <v>80019</v>
      </c>
      <c r="AW14" s="63">
        <v>0</v>
      </c>
      <c r="AX14" s="63">
        <v>53885</v>
      </c>
      <c r="AY14" s="63">
        <v>133904</v>
      </c>
      <c r="AZ14" s="63">
        <v>72653.970579235</v>
      </c>
      <c r="BA14" s="63">
        <v>150706</v>
      </c>
      <c r="BB14" s="63">
        <v>3691</v>
      </c>
      <c r="BC14" s="63">
        <v>5320</v>
      </c>
      <c r="BD14" s="63">
        <v>159717</v>
      </c>
      <c r="BE14" s="63">
        <v>137770.03499999997</v>
      </c>
      <c r="BF14" s="63">
        <v>215135</v>
      </c>
      <c r="BG14" s="63">
        <v>5594</v>
      </c>
      <c r="BH14" s="63">
        <v>10</v>
      </c>
      <c r="BI14" s="63">
        <v>220739</v>
      </c>
      <c r="BJ14" s="63">
        <v>127153.10713114752</v>
      </c>
      <c r="BK14" s="63">
        <v>9457363</v>
      </c>
      <c r="BL14" s="63">
        <v>36672</v>
      </c>
      <c r="BM14" s="63">
        <v>435819</v>
      </c>
      <c r="BN14" s="63">
        <v>9929854</v>
      </c>
      <c r="BO14" s="63">
        <v>8325909.022067925</v>
      </c>
      <c r="BP14" s="63">
        <v>588049</v>
      </c>
      <c r="BQ14" s="63">
        <v>-1660</v>
      </c>
      <c r="BR14" s="63">
        <v>0</v>
      </c>
      <c r="BS14" s="63">
        <v>586389</v>
      </c>
      <c r="BT14" s="63">
        <v>499166.07568208862</v>
      </c>
      <c r="BU14" s="63">
        <v>985402</v>
      </c>
      <c r="BV14" s="63">
        <v>0</v>
      </c>
      <c r="BW14" s="63">
        <v>0</v>
      </c>
      <c r="BX14" s="63">
        <v>985402</v>
      </c>
      <c r="BY14" s="63">
        <v>718583.94295141927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3580865</v>
      </c>
      <c r="CF14" s="63">
        <v>7212</v>
      </c>
      <c r="CG14" s="63">
        <v>141166</v>
      </c>
      <c r="CH14" s="63">
        <v>3729243</v>
      </c>
      <c r="CI14" s="63">
        <v>1508553.2251049052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26419979.719298244</v>
      </c>
      <c r="CP14" s="63">
        <v>7066498.5000000009</v>
      </c>
      <c r="CQ14" s="63">
        <v>10167338</v>
      </c>
      <c r="CR14" s="63">
        <v>43653816.219298244</v>
      </c>
      <c r="CS14" s="63">
        <v>18109339.727438811</v>
      </c>
    </row>
    <row r="15" spans="1:97" ht="24.9" customHeight="1">
      <c r="A15" s="45">
        <v>9</v>
      </c>
      <c r="B15" s="62" t="s">
        <v>60</v>
      </c>
      <c r="C15" s="63">
        <v>50810.413299999098</v>
      </c>
      <c r="D15" s="63">
        <v>42.536900000000003</v>
      </c>
      <c r="E15" s="63">
        <v>93250.317399999592</v>
      </c>
      <c r="F15" s="63">
        <v>144103.26759999868</v>
      </c>
      <c r="G15" s="63">
        <v>0</v>
      </c>
      <c r="H15" s="63">
        <v>40129.595799991694</v>
      </c>
      <c r="I15" s="63">
        <v>69028.56</v>
      </c>
      <c r="J15" s="63">
        <v>39939.873899998282</v>
      </c>
      <c r="K15" s="63">
        <v>149098.02969998997</v>
      </c>
      <c r="L15" s="63">
        <v>0</v>
      </c>
      <c r="M15" s="63">
        <v>208717.12856990087</v>
      </c>
      <c r="N15" s="63">
        <v>435376.25519419473</v>
      </c>
      <c r="O15" s="63">
        <v>187821.98711315522</v>
      </c>
      <c r="P15" s="63">
        <v>831915.3708772508</v>
      </c>
      <c r="Q15" s="63">
        <v>0</v>
      </c>
      <c r="R15" s="63">
        <v>15150674.516300034</v>
      </c>
      <c r="S15" s="63">
        <v>464125.28080000309</v>
      </c>
      <c r="T15" s="63">
        <v>8834694.3600995634</v>
      </c>
      <c r="U15" s="63">
        <v>24449494.157199599</v>
      </c>
      <c r="V15" s="63">
        <v>0</v>
      </c>
      <c r="W15" s="63">
        <v>1122765.1395866824</v>
      </c>
      <c r="X15" s="63">
        <v>7648289.9326852905</v>
      </c>
      <c r="Y15" s="63">
        <v>1330483.7531836941</v>
      </c>
      <c r="Z15" s="63">
        <v>10101538.825455667</v>
      </c>
      <c r="AA15" s="63">
        <v>5991729.9343076805</v>
      </c>
      <c r="AB15" s="63">
        <v>174675.13415175577</v>
      </c>
      <c r="AC15" s="63">
        <v>2555568.5624710266</v>
      </c>
      <c r="AD15" s="63">
        <v>257863.26175243384</v>
      </c>
      <c r="AE15" s="63">
        <v>2988106.9583752165</v>
      </c>
      <c r="AF15" s="63">
        <v>679062.80887947138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15573.583181000002</v>
      </c>
      <c r="BG15" s="63">
        <v>0</v>
      </c>
      <c r="BH15" s="63">
        <v>0</v>
      </c>
      <c r="BI15" s="63">
        <v>15573.583181000002</v>
      </c>
      <c r="BJ15" s="63">
        <v>12458.866544799997</v>
      </c>
      <c r="BK15" s="63">
        <v>126611.06400000014</v>
      </c>
      <c r="BL15" s="63">
        <v>0</v>
      </c>
      <c r="BM15" s="63">
        <v>0</v>
      </c>
      <c r="BN15" s="63">
        <v>126611.06400000014</v>
      </c>
      <c r="BO15" s="63">
        <v>102649.69678121562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3850</v>
      </c>
      <c r="CF15" s="63">
        <v>0</v>
      </c>
      <c r="CG15" s="63">
        <v>0</v>
      </c>
      <c r="CH15" s="63">
        <v>3850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16893806.574889362</v>
      </c>
      <c r="CP15" s="63">
        <v>11172431.128050515</v>
      </c>
      <c r="CQ15" s="63">
        <v>10744053.553448845</v>
      </c>
      <c r="CR15" s="63">
        <v>38810291.256388724</v>
      </c>
      <c r="CS15" s="63">
        <v>6785901.306513167</v>
      </c>
    </row>
    <row r="16" spans="1:97" ht="24.9" customHeight="1">
      <c r="A16" s="45">
        <v>10</v>
      </c>
      <c r="B16" s="62" t="s">
        <v>68</v>
      </c>
      <c r="C16" s="63">
        <v>2006215.4297699481</v>
      </c>
      <c r="D16" s="63">
        <v>0</v>
      </c>
      <c r="E16" s="63">
        <v>0</v>
      </c>
      <c r="F16" s="63">
        <v>2006215.4297699481</v>
      </c>
      <c r="G16" s="63">
        <v>572945.19388082554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297557.2763576713</v>
      </c>
      <c r="N16" s="63">
        <v>14451.908494999981</v>
      </c>
      <c r="O16" s="63">
        <v>34341.300000000032</v>
      </c>
      <c r="P16" s="63">
        <v>346350.48485267133</v>
      </c>
      <c r="Q16" s="63">
        <v>161657.39115400007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1679411.6723735351</v>
      </c>
      <c r="X16" s="63">
        <v>1002658.9986469974</v>
      </c>
      <c r="Y16" s="63">
        <v>0</v>
      </c>
      <c r="Z16" s="63">
        <v>2682070.6710205325</v>
      </c>
      <c r="AA16" s="63">
        <v>1554772.2749707876</v>
      </c>
      <c r="AB16" s="63">
        <v>577917.17327722069</v>
      </c>
      <c r="AC16" s="63">
        <v>1950973.7490400011</v>
      </c>
      <c r="AD16" s="63">
        <v>1.2699999999999818</v>
      </c>
      <c r="AE16" s="63">
        <v>2528892.1923172218</v>
      </c>
      <c r="AF16" s="63">
        <v>21891.944078600005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4502481.2612428255</v>
      </c>
      <c r="AM16" s="63">
        <v>1544294.1381979999</v>
      </c>
      <c r="AN16" s="63">
        <v>0</v>
      </c>
      <c r="AO16" s="63">
        <v>6046775.399440825</v>
      </c>
      <c r="AP16" s="63">
        <v>6046775.3994408175</v>
      </c>
      <c r="AQ16" s="63">
        <v>3453210.1131191943</v>
      </c>
      <c r="AR16" s="63">
        <v>3775.9298220000055</v>
      </c>
      <c r="AS16" s="63">
        <v>0</v>
      </c>
      <c r="AT16" s="63">
        <v>3456986.0429411945</v>
      </c>
      <c r="AU16" s="63">
        <v>3456986.0429411884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16350.848900000012</v>
      </c>
      <c r="BG16" s="63">
        <v>12706.429999999993</v>
      </c>
      <c r="BH16" s="63">
        <v>0</v>
      </c>
      <c r="BI16" s="63">
        <v>29057.278900000005</v>
      </c>
      <c r="BJ16" s="63">
        <v>23245.823120000045</v>
      </c>
      <c r="BK16" s="63">
        <v>1664558.063229166</v>
      </c>
      <c r="BL16" s="63">
        <v>17632.417400000006</v>
      </c>
      <c r="BM16" s="63">
        <v>738.22999999999956</v>
      </c>
      <c r="BN16" s="63">
        <v>1682928.7106291659</v>
      </c>
      <c r="BO16" s="63">
        <v>1333400.833048041</v>
      </c>
      <c r="BP16" s="63">
        <v>636362.22122153407</v>
      </c>
      <c r="BQ16" s="63">
        <v>54576</v>
      </c>
      <c r="BR16" s="63">
        <v>0</v>
      </c>
      <c r="BS16" s="63">
        <v>690938.22122153407</v>
      </c>
      <c r="BT16" s="63">
        <v>506033.88373619039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130058.01643999992</v>
      </c>
      <c r="CF16" s="63">
        <v>2984.2599999999948</v>
      </c>
      <c r="CG16" s="63">
        <v>0</v>
      </c>
      <c r="CH16" s="63">
        <v>133042.27643999993</v>
      </c>
      <c r="CI16" s="63">
        <v>89644.054025815058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14964122.075931096</v>
      </c>
      <c r="CP16" s="63">
        <v>4604053.8316019969</v>
      </c>
      <c r="CQ16" s="63">
        <v>35080.800000000032</v>
      </c>
      <c r="CR16" s="63">
        <v>19603256.707533091</v>
      </c>
      <c r="CS16" s="63">
        <v>13767352.840396265</v>
      </c>
    </row>
    <row r="17" spans="1:97" ht="24.9" customHeight="1">
      <c r="A17" s="45">
        <v>11</v>
      </c>
      <c r="B17" s="62" t="s">
        <v>64</v>
      </c>
      <c r="C17" s="63">
        <v>285.80999999999995</v>
      </c>
      <c r="D17" s="63">
        <v>22745.559999999994</v>
      </c>
      <c r="E17" s="63">
        <v>7301.2999999999984</v>
      </c>
      <c r="F17" s="63">
        <v>30332.669999999995</v>
      </c>
      <c r="G17" s="63">
        <v>7854.3199999999988</v>
      </c>
      <c r="H17" s="63">
        <v>103010.73999999535</v>
      </c>
      <c r="I17" s="63">
        <v>140462.64999999994</v>
      </c>
      <c r="J17" s="63">
        <v>2008.800000000037</v>
      </c>
      <c r="K17" s="63">
        <v>245482.18999999535</v>
      </c>
      <c r="L17" s="63">
        <v>0</v>
      </c>
      <c r="M17" s="63">
        <v>165741.84999999311</v>
      </c>
      <c r="N17" s="63">
        <v>120353.30000000002</v>
      </c>
      <c r="O17" s="63">
        <v>330042.39999999927</v>
      </c>
      <c r="P17" s="63">
        <v>616137.54999999236</v>
      </c>
      <c r="Q17" s="63">
        <v>0</v>
      </c>
      <c r="R17" s="63">
        <v>3081356.7399999374</v>
      </c>
      <c r="S17" s="63">
        <v>0</v>
      </c>
      <c r="T17" s="63">
        <v>1350951.6900000104</v>
      </c>
      <c r="U17" s="63">
        <v>4432308.4299999475</v>
      </c>
      <c r="V17" s="63">
        <v>0</v>
      </c>
      <c r="W17" s="63">
        <v>1216515.6200000008</v>
      </c>
      <c r="X17" s="63">
        <v>4019557.4899999974</v>
      </c>
      <c r="Y17" s="63">
        <v>2908714.2599999961</v>
      </c>
      <c r="Z17" s="63">
        <v>8144787.3699999945</v>
      </c>
      <c r="AA17" s="63">
        <v>2450890.2663343162</v>
      </c>
      <c r="AB17" s="63">
        <v>236938.53929824563</v>
      </c>
      <c r="AC17" s="63">
        <v>2391351.5300000021</v>
      </c>
      <c r="AD17" s="63">
        <v>353404.42000000022</v>
      </c>
      <c r="AE17" s="63">
        <v>2981694.4892982482</v>
      </c>
      <c r="AF17" s="63">
        <v>-16403.050333333355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205303.78999999986</v>
      </c>
      <c r="BG17" s="63">
        <v>0</v>
      </c>
      <c r="BH17" s="63">
        <v>0</v>
      </c>
      <c r="BI17" s="63">
        <v>205303.78999999986</v>
      </c>
      <c r="BJ17" s="63">
        <v>185568.07000000004</v>
      </c>
      <c r="BK17" s="63">
        <v>480629.7200000009</v>
      </c>
      <c r="BL17" s="63">
        <v>71579.970000000016</v>
      </c>
      <c r="BM17" s="63">
        <v>36699.300000000003</v>
      </c>
      <c r="BN17" s="63">
        <v>588908.99000000092</v>
      </c>
      <c r="BO17" s="63">
        <v>440847.38974294439</v>
      </c>
      <c r="BP17" s="63">
        <v>8875.66</v>
      </c>
      <c r="BQ17" s="63">
        <v>0</v>
      </c>
      <c r="BR17" s="63">
        <v>0</v>
      </c>
      <c r="BS17" s="63">
        <v>8875.66</v>
      </c>
      <c r="BT17" s="63">
        <v>7102.8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519058.3600000001</v>
      </c>
      <c r="CF17" s="63">
        <v>83931.659999999887</v>
      </c>
      <c r="CG17" s="63">
        <v>2600</v>
      </c>
      <c r="CH17" s="63">
        <v>605590.02</v>
      </c>
      <c r="CI17" s="63">
        <v>192467.26611553869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6017716.8292981731</v>
      </c>
      <c r="CP17" s="63">
        <v>6849982.1599999992</v>
      </c>
      <c r="CQ17" s="63">
        <v>4991722.1700000055</v>
      </c>
      <c r="CR17" s="63">
        <v>17859421.159298178</v>
      </c>
      <c r="CS17" s="63">
        <v>3268327.0618594657</v>
      </c>
    </row>
    <row r="18" spans="1:97" ht="24.9" customHeight="1">
      <c r="A18" s="45">
        <v>12</v>
      </c>
      <c r="B18" s="62" t="s">
        <v>63</v>
      </c>
      <c r="C18" s="63">
        <v>18705.562986033096</v>
      </c>
      <c r="D18" s="63">
        <v>1300383.7443263747</v>
      </c>
      <c r="E18" s="63">
        <v>632.95262813263344</v>
      </c>
      <c r="F18" s="63">
        <v>1319722.2599405404</v>
      </c>
      <c r="G18" s="63">
        <v>0</v>
      </c>
      <c r="H18" s="63">
        <v>13088.419448122144</v>
      </c>
      <c r="I18" s="63">
        <v>1147812.8499999994</v>
      </c>
      <c r="J18" s="63">
        <v>5712.6551034753011</v>
      </c>
      <c r="K18" s="63">
        <v>1166613.9245515969</v>
      </c>
      <c r="L18" s="63">
        <v>0</v>
      </c>
      <c r="M18" s="63">
        <v>88841.345321399684</v>
      </c>
      <c r="N18" s="63">
        <v>39423.934522183139</v>
      </c>
      <c r="O18" s="63">
        <v>53661.92868787171</v>
      </c>
      <c r="P18" s="63">
        <v>181927.20853145455</v>
      </c>
      <c r="Q18" s="63">
        <v>0</v>
      </c>
      <c r="R18" s="63">
        <v>3122284.1743713161</v>
      </c>
      <c r="S18" s="63">
        <v>31651.849315068492</v>
      </c>
      <c r="T18" s="63">
        <v>1825165.3383547815</v>
      </c>
      <c r="U18" s="63">
        <v>4979101.3620411661</v>
      </c>
      <c r="V18" s="63">
        <v>2813815.2068904806</v>
      </c>
      <c r="W18" s="63">
        <v>987175.83273845445</v>
      </c>
      <c r="X18" s="63">
        <v>1450291.673954434</v>
      </c>
      <c r="Y18" s="63">
        <v>1272823.9953972569</v>
      </c>
      <c r="Z18" s="63">
        <v>3710291.5020901449</v>
      </c>
      <c r="AA18" s="63">
        <v>2055763.7873315541</v>
      </c>
      <c r="AB18" s="63">
        <v>209912.86878566048</v>
      </c>
      <c r="AC18" s="63">
        <v>2000179.2198024851</v>
      </c>
      <c r="AD18" s="63">
        <v>177183.52317808248</v>
      </c>
      <c r="AE18" s="63">
        <v>2387275.611766228</v>
      </c>
      <c r="AF18" s="63">
        <v>25521.021644964869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1592117.2779308036</v>
      </c>
      <c r="AW18" s="63">
        <v>40205.99</v>
      </c>
      <c r="AX18" s="63">
        <v>0</v>
      </c>
      <c r="AY18" s="63">
        <v>1632323.2679308036</v>
      </c>
      <c r="AZ18" s="63">
        <v>205892.77397973108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656239.70760282723</v>
      </c>
      <c r="BG18" s="63">
        <v>5225.0502400000005</v>
      </c>
      <c r="BH18" s="63">
        <v>228.39000000000001</v>
      </c>
      <c r="BI18" s="63">
        <v>661693.14784282725</v>
      </c>
      <c r="BJ18" s="63">
        <v>434954.95507627056</v>
      </c>
      <c r="BK18" s="63">
        <v>321244.56123809097</v>
      </c>
      <c r="BL18" s="63">
        <v>987475.80902383081</v>
      </c>
      <c r="BM18" s="63">
        <v>19706.009999999998</v>
      </c>
      <c r="BN18" s="63">
        <v>1328426.3802619218</v>
      </c>
      <c r="BO18" s="63">
        <v>389519.93226640479</v>
      </c>
      <c r="BP18" s="63">
        <v>45</v>
      </c>
      <c r="BQ18" s="63">
        <v>19169.949795035962</v>
      </c>
      <c r="BR18" s="63">
        <v>0</v>
      </c>
      <c r="BS18" s="63">
        <v>19214.949795035962</v>
      </c>
      <c r="BT18" s="63">
        <v>0</v>
      </c>
      <c r="BU18" s="63">
        <v>96518.03</v>
      </c>
      <c r="BV18" s="63">
        <v>2940</v>
      </c>
      <c r="BW18" s="63">
        <v>0</v>
      </c>
      <c r="BX18" s="63">
        <v>99458.03</v>
      </c>
      <c r="BY18" s="63">
        <v>74444.040000000474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150393.5211527397</v>
      </c>
      <c r="CF18" s="63">
        <v>7250</v>
      </c>
      <c r="CG18" s="63">
        <v>0</v>
      </c>
      <c r="CH18" s="63">
        <v>157643.5211527397</v>
      </c>
      <c r="CI18" s="63">
        <v>51925.474445250002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7256566.3015754484</v>
      </c>
      <c r="CP18" s="63">
        <v>7032010.0709794117</v>
      </c>
      <c r="CQ18" s="63">
        <v>3355114.7933496004</v>
      </c>
      <c r="CR18" s="63">
        <v>17643691.165904459</v>
      </c>
      <c r="CS18" s="63">
        <v>6051837.1916346559</v>
      </c>
    </row>
    <row r="19" spans="1:97" ht="24.9" customHeight="1">
      <c r="A19" s="45">
        <v>13</v>
      </c>
      <c r="B19" s="62" t="s">
        <v>66</v>
      </c>
      <c r="C19" s="63">
        <v>2241.3300000000004</v>
      </c>
      <c r="D19" s="63">
        <v>0</v>
      </c>
      <c r="E19" s="63">
        <v>481.40999999999997</v>
      </c>
      <c r="F19" s="63">
        <v>2722.7400000000002</v>
      </c>
      <c r="G19" s="63">
        <v>0</v>
      </c>
      <c r="H19" s="63">
        <v>1329.1400000000215</v>
      </c>
      <c r="I19" s="63">
        <v>18715.300000000003</v>
      </c>
      <c r="J19" s="63">
        <v>669.56000000000142</v>
      </c>
      <c r="K19" s="63">
        <v>20714.000000000025</v>
      </c>
      <c r="L19" s="63">
        <v>0</v>
      </c>
      <c r="M19" s="63">
        <v>26719.287513000017</v>
      </c>
      <c r="N19" s="63">
        <v>60651.122080999958</v>
      </c>
      <c r="O19" s="63">
        <v>10990.500000000002</v>
      </c>
      <c r="P19" s="63">
        <v>98360.909593999968</v>
      </c>
      <c r="Q19" s="63">
        <v>0</v>
      </c>
      <c r="R19" s="63">
        <v>830902.86000000231</v>
      </c>
      <c r="S19" s="63">
        <v>1087343.8399999735</v>
      </c>
      <c r="T19" s="63">
        <v>647475.13000000373</v>
      </c>
      <c r="U19" s="63">
        <v>2565721.8299999796</v>
      </c>
      <c r="V19" s="63">
        <v>0</v>
      </c>
      <c r="W19" s="63">
        <v>53858.175212999995</v>
      </c>
      <c r="X19" s="63">
        <v>1410002.7563270004</v>
      </c>
      <c r="Y19" s="63">
        <v>10025352.270000048</v>
      </c>
      <c r="Z19" s="63">
        <v>11489213.201540049</v>
      </c>
      <c r="AA19" s="63">
        <v>0</v>
      </c>
      <c r="AB19" s="63">
        <v>69976.765275245649</v>
      </c>
      <c r="AC19" s="63">
        <v>2096119.327154001</v>
      </c>
      <c r="AD19" s="63">
        <v>244485.77000000034</v>
      </c>
      <c r="AE19" s="63">
        <v>2410581.8624292472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3266.7560400000002</v>
      </c>
      <c r="BL19" s="63">
        <v>711330.30319999938</v>
      </c>
      <c r="BM19" s="63">
        <v>7137</v>
      </c>
      <c r="BN19" s="63">
        <v>721734.05923999939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225066.18</v>
      </c>
      <c r="BV19" s="63">
        <v>9485</v>
      </c>
      <c r="BW19" s="63">
        <v>0</v>
      </c>
      <c r="BX19" s="63">
        <v>234551.18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2573.8000000000002</v>
      </c>
      <c r="CF19" s="63">
        <v>-1223.9228000000003</v>
      </c>
      <c r="CG19" s="63">
        <v>0</v>
      </c>
      <c r="CH19" s="63">
        <v>1349.8771999999999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1215934.294041248</v>
      </c>
      <c r="CP19" s="63">
        <v>5392423.7259619739</v>
      </c>
      <c r="CQ19" s="63">
        <v>10936591.640000051</v>
      </c>
      <c r="CR19" s="63">
        <v>17544949.660003275</v>
      </c>
      <c r="CS19" s="63">
        <v>0</v>
      </c>
    </row>
    <row r="20" spans="1:97" ht="24.9" customHeight="1">
      <c r="A20" s="45">
        <v>14</v>
      </c>
      <c r="B20" s="62" t="s">
        <v>67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20.5</v>
      </c>
      <c r="I20" s="63">
        <v>5456.1</v>
      </c>
      <c r="J20" s="63">
        <v>2134.5</v>
      </c>
      <c r="K20" s="63">
        <v>7611.1</v>
      </c>
      <c r="L20" s="63">
        <v>0</v>
      </c>
      <c r="M20" s="63">
        <v>10730.27</v>
      </c>
      <c r="N20" s="63">
        <v>11062.880000000001</v>
      </c>
      <c r="O20" s="63">
        <v>1901.52</v>
      </c>
      <c r="P20" s="63">
        <v>23694.670000000002</v>
      </c>
      <c r="Q20" s="63">
        <v>8602.31</v>
      </c>
      <c r="R20" s="63">
        <v>111205.62</v>
      </c>
      <c r="S20" s="63">
        <v>33173.17</v>
      </c>
      <c r="T20" s="63">
        <v>7250308.5300000003</v>
      </c>
      <c r="U20" s="63">
        <v>7394687.3200000003</v>
      </c>
      <c r="V20" s="63">
        <v>0</v>
      </c>
      <c r="W20" s="63">
        <v>154321.28</v>
      </c>
      <c r="X20" s="63">
        <v>875090.07</v>
      </c>
      <c r="Y20" s="63">
        <v>90810.91</v>
      </c>
      <c r="Z20" s="63">
        <v>1120222.26</v>
      </c>
      <c r="AA20" s="63">
        <v>784155.58</v>
      </c>
      <c r="AB20" s="63">
        <v>233102.21000000002</v>
      </c>
      <c r="AC20" s="63">
        <v>1972722.5200000009</v>
      </c>
      <c r="AD20" s="63">
        <v>15636.64</v>
      </c>
      <c r="AE20" s="63">
        <v>2221461.370000001</v>
      </c>
      <c r="AF20" s="63">
        <v>219214.90000000002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4551.7299999999996</v>
      </c>
      <c r="BG20" s="63">
        <v>3521.5</v>
      </c>
      <c r="BH20" s="63">
        <v>0</v>
      </c>
      <c r="BI20" s="63">
        <v>8073.23</v>
      </c>
      <c r="BJ20" s="63">
        <v>6862.25</v>
      </c>
      <c r="BK20" s="63">
        <v>4350.3100000000004</v>
      </c>
      <c r="BL20" s="63">
        <v>0</v>
      </c>
      <c r="BM20" s="63">
        <v>0</v>
      </c>
      <c r="BN20" s="63">
        <v>4350.3100000000004</v>
      </c>
      <c r="BO20" s="63">
        <v>3697.76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6683</v>
      </c>
      <c r="BX20" s="63">
        <v>6683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5241.21</v>
      </c>
      <c r="CF20" s="63">
        <v>200</v>
      </c>
      <c r="CG20" s="63">
        <v>0</v>
      </c>
      <c r="CH20" s="63">
        <v>5441.21</v>
      </c>
      <c r="CI20" s="63">
        <v>4625.03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523523.13</v>
      </c>
      <c r="CP20" s="63">
        <v>2901226.2400000012</v>
      </c>
      <c r="CQ20" s="63">
        <v>7367475.0999999996</v>
      </c>
      <c r="CR20" s="63">
        <v>10792224.470000003</v>
      </c>
      <c r="CS20" s="63">
        <v>1027157.8300000001</v>
      </c>
    </row>
    <row r="21" spans="1:97" ht="24.9" customHeight="1">
      <c r="A21" s="45">
        <v>15</v>
      </c>
      <c r="B21" s="62" t="s">
        <v>65</v>
      </c>
      <c r="C21" s="63">
        <v>54727.754999999997</v>
      </c>
      <c r="D21" s="63">
        <v>0</v>
      </c>
      <c r="E21" s="63">
        <v>0</v>
      </c>
      <c r="F21" s="63">
        <v>54727.754999999997</v>
      </c>
      <c r="G21" s="63">
        <v>51809</v>
      </c>
      <c r="H21" s="63">
        <v>20297.7806000001</v>
      </c>
      <c r="I21" s="63">
        <v>32800.999999999913</v>
      </c>
      <c r="J21" s="63">
        <v>0</v>
      </c>
      <c r="K21" s="63">
        <v>53098.780600000013</v>
      </c>
      <c r="L21" s="63">
        <v>0</v>
      </c>
      <c r="M21" s="63">
        <v>83037.243795970076</v>
      </c>
      <c r="N21" s="63">
        <v>11384.627518879992</v>
      </c>
      <c r="O21" s="63">
        <v>405.04879999999702</v>
      </c>
      <c r="P21" s="63">
        <v>94826.920114850072</v>
      </c>
      <c r="Q21" s="63">
        <v>65894</v>
      </c>
      <c r="R21" s="63">
        <v>1836065.78625642</v>
      </c>
      <c r="S21" s="63">
        <v>0</v>
      </c>
      <c r="T21" s="63">
        <v>70910.050359620742</v>
      </c>
      <c r="U21" s="63">
        <v>1906975.8366160407</v>
      </c>
      <c r="V21" s="63">
        <v>0</v>
      </c>
      <c r="W21" s="63">
        <v>703330.63086748193</v>
      </c>
      <c r="X21" s="63">
        <v>2470142.7389214095</v>
      </c>
      <c r="Y21" s="63">
        <v>0</v>
      </c>
      <c r="Z21" s="63">
        <v>3173473.3697888916</v>
      </c>
      <c r="AA21" s="63">
        <v>1809862</v>
      </c>
      <c r="AB21" s="63">
        <v>249393.75063235988</v>
      </c>
      <c r="AC21" s="63">
        <v>2199309.7837981503</v>
      </c>
      <c r="AD21" s="63">
        <v>0</v>
      </c>
      <c r="AE21" s="63">
        <v>2448703.5344305104</v>
      </c>
      <c r="AF21" s="63">
        <v>299009.32606803591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71831.009999999995</v>
      </c>
      <c r="AW21" s="63">
        <v>0</v>
      </c>
      <c r="AX21" s="63">
        <v>0</v>
      </c>
      <c r="AY21" s="63">
        <v>71831.009999999995</v>
      </c>
      <c r="AZ21" s="63">
        <v>39938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123338.14784699999</v>
      </c>
      <c r="BG21" s="63">
        <v>85.896000000000001</v>
      </c>
      <c r="BH21" s="63">
        <v>0</v>
      </c>
      <c r="BI21" s="63">
        <v>123424.04384699998</v>
      </c>
      <c r="BJ21" s="63">
        <v>67463.743424500004</v>
      </c>
      <c r="BK21" s="63">
        <v>253967.92296769124</v>
      </c>
      <c r="BL21" s="63">
        <v>25087.380476800001</v>
      </c>
      <c r="BM21" s="63">
        <v>0</v>
      </c>
      <c r="BN21" s="63">
        <v>279055.30344449123</v>
      </c>
      <c r="BO21" s="63">
        <v>138611.964675911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267487.15142559999</v>
      </c>
      <c r="BV21" s="63">
        <v>0</v>
      </c>
      <c r="BW21" s="63">
        <v>400</v>
      </c>
      <c r="BX21" s="63">
        <v>267887.15142559999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167534.91934500798</v>
      </c>
      <c r="CF21" s="63">
        <v>18839.307936891575</v>
      </c>
      <c r="CG21" s="63">
        <v>500</v>
      </c>
      <c r="CH21" s="63">
        <v>186874.22728189954</v>
      </c>
      <c r="CI21" s="63">
        <v>43282.115204919995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3831012.0987375313</v>
      </c>
      <c r="CP21" s="63">
        <v>4757650.7346521309</v>
      </c>
      <c r="CQ21" s="63">
        <v>72215.099159620746</v>
      </c>
      <c r="CR21" s="63">
        <v>8660877.9325492848</v>
      </c>
      <c r="CS21" s="63">
        <v>2515870.1493733665</v>
      </c>
    </row>
    <row r="22" spans="1:97" ht="24.9" customHeight="1">
      <c r="A22" s="45">
        <v>16</v>
      </c>
      <c r="B22" s="62" t="s">
        <v>69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5.5</v>
      </c>
      <c r="I22" s="63">
        <v>174.45</v>
      </c>
      <c r="J22" s="63">
        <v>0</v>
      </c>
      <c r="K22" s="63">
        <v>179.95</v>
      </c>
      <c r="L22" s="63">
        <v>0</v>
      </c>
      <c r="M22" s="63">
        <v>17683.083755809326</v>
      </c>
      <c r="N22" s="63">
        <v>254.57149999999999</v>
      </c>
      <c r="O22" s="63">
        <v>0</v>
      </c>
      <c r="P22" s="63">
        <v>17937.655255809324</v>
      </c>
      <c r="Q22" s="63">
        <v>2749.3477221311473</v>
      </c>
      <c r="R22" s="63">
        <v>1472811.9945212887</v>
      </c>
      <c r="S22" s="63">
        <v>410951.00106445095</v>
      </c>
      <c r="T22" s="63">
        <v>0</v>
      </c>
      <c r="U22" s="63">
        <v>1883762.9955857396</v>
      </c>
      <c r="V22" s="63">
        <v>0</v>
      </c>
      <c r="W22" s="63">
        <v>769885.27532967238</v>
      </c>
      <c r="X22" s="63">
        <v>23899.429499999995</v>
      </c>
      <c r="Y22" s="63">
        <v>0</v>
      </c>
      <c r="Z22" s="63">
        <v>793784.70482967235</v>
      </c>
      <c r="AA22" s="63">
        <v>50772.669509868836</v>
      </c>
      <c r="AB22" s="63">
        <v>98528.299658901364</v>
      </c>
      <c r="AC22" s="63">
        <v>1847571.138000001</v>
      </c>
      <c r="AD22" s="63">
        <v>0</v>
      </c>
      <c r="AE22" s="63">
        <v>1946099.4376589023</v>
      </c>
      <c r="AF22" s="63">
        <v>5638.1544524590126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449300.4</v>
      </c>
      <c r="AM22" s="63">
        <v>0</v>
      </c>
      <c r="AN22" s="63">
        <v>0</v>
      </c>
      <c r="AO22" s="63">
        <v>449300.4</v>
      </c>
      <c r="AP22" s="63">
        <v>339825.24000000005</v>
      </c>
      <c r="AQ22" s="63">
        <v>26894.13</v>
      </c>
      <c r="AR22" s="63">
        <v>0</v>
      </c>
      <c r="AS22" s="63">
        <v>0</v>
      </c>
      <c r="AT22" s="63">
        <v>26894.13</v>
      </c>
      <c r="AU22" s="63">
        <v>17220.996600000002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619245.0867042992</v>
      </c>
      <c r="BG22" s="63">
        <v>0</v>
      </c>
      <c r="BH22" s="63">
        <v>515.68726519999996</v>
      </c>
      <c r="BI22" s="63">
        <v>619760.77396949916</v>
      </c>
      <c r="BJ22" s="63">
        <v>495808.61917559977</v>
      </c>
      <c r="BK22" s="63">
        <v>740004.32746900013</v>
      </c>
      <c r="BL22" s="63">
        <v>0</v>
      </c>
      <c r="BM22" s="63">
        <v>0</v>
      </c>
      <c r="BN22" s="63">
        <v>740004.32746900013</v>
      </c>
      <c r="BO22" s="63">
        <v>614631.03799295018</v>
      </c>
      <c r="BP22" s="63">
        <v>34884.58</v>
      </c>
      <c r="BQ22" s="63">
        <v>0</v>
      </c>
      <c r="BR22" s="63">
        <v>0</v>
      </c>
      <c r="BS22" s="63">
        <v>34884.58</v>
      </c>
      <c r="BT22" s="63">
        <v>29152.480724542071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183264.3</v>
      </c>
      <c r="CF22" s="63">
        <v>0</v>
      </c>
      <c r="CG22" s="63">
        <v>0</v>
      </c>
      <c r="CH22" s="63">
        <v>183264.3</v>
      </c>
      <c r="CI22" s="63">
        <v>133420.46359599999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4412506.9774389705</v>
      </c>
      <c r="CP22" s="63">
        <v>2282850.590064452</v>
      </c>
      <c r="CQ22" s="63">
        <v>515.68726519999996</v>
      </c>
      <c r="CR22" s="63">
        <v>6695873.254768624</v>
      </c>
      <c r="CS22" s="63">
        <v>1689219.0097735515</v>
      </c>
    </row>
    <row r="23" spans="1:97" ht="24.9" customHeight="1">
      <c r="A23" s="45">
        <v>17</v>
      </c>
      <c r="B23" s="62" t="s">
        <v>71</v>
      </c>
      <c r="C23" s="63">
        <v>2420</v>
      </c>
      <c r="D23" s="63">
        <v>0</v>
      </c>
      <c r="E23" s="63">
        <v>0</v>
      </c>
      <c r="F23" s="63">
        <v>2420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30124.620112624038</v>
      </c>
      <c r="N23" s="63">
        <v>2493.2560833028087</v>
      </c>
      <c r="O23" s="63">
        <v>0</v>
      </c>
      <c r="P23" s="63">
        <v>32617.876195926845</v>
      </c>
      <c r="Q23" s="63">
        <v>5872.4607267760075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318247.16804026393</v>
      </c>
      <c r="X23" s="63">
        <v>149731.58443127459</v>
      </c>
      <c r="Y23" s="63">
        <v>0</v>
      </c>
      <c r="Z23" s="63">
        <v>467978.75247153849</v>
      </c>
      <c r="AA23" s="63">
        <v>195915.38175430443</v>
      </c>
      <c r="AB23" s="63">
        <v>94204.927029405677</v>
      </c>
      <c r="AC23" s="63">
        <v>1869070.0992975824</v>
      </c>
      <c r="AD23" s="63">
        <v>0</v>
      </c>
      <c r="AE23" s="63">
        <v>1963275.0263269881</v>
      </c>
      <c r="AF23" s="63">
        <v>26000.352011126895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6194.4346999999998</v>
      </c>
      <c r="BG23" s="63">
        <v>0</v>
      </c>
      <c r="BH23" s="63">
        <v>0</v>
      </c>
      <c r="BI23" s="63">
        <v>6194.4346999999998</v>
      </c>
      <c r="BJ23" s="63">
        <v>5574.9912299999996</v>
      </c>
      <c r="BK23" s="63">
        <v>30375.7595</v>
      </c>
      <c r="BL23" s="63">
        <v>200.851</v>
      </c>
      <c r="BM23" s="63">
        <v>6500</v>
      </c>
      <c r="BN23" s="63">
        <v>37076.610499999995</v>
      </c>
      <c r="BO23" s="63">
        <v>33376.637616536966</v>
      </c>
      <c r="BP23" s="63">
        <v>272.68</v>
      </c>
      <c r="BQ23" s="63">
        <v>0</v>
      </c>
      <c r="BR23" s="63">
        <v>0</v>
      </c>
      <c r="BS23" s="63">
        <v>272.68</v>
      </c>
      <c r="BT23" s="63">
        <v>245.41199999999998</v>
      </c>
      <c r="BU23" s="63">
        <v>63441.973815034464</v>
      </c>
      <c r="BV23" s="63">
        <v>0</v>
      </c>
      <c r="BW23" s="63">
        <v>0</v>
      </c>
      <c r="BX23" s="63">
        <v>63441.973815034464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150027.50098360656</v>
      </c>
      <c r="CF23" s="63">
        <v>5800</v>
      </c>
      <c r="CG23" s="63">
        <v>0</v>
      </c>
      <c r="CH23" s="63">
        <v>155827.50098360656</v>
      </c>
      <c r="CI23" s="63">
        <v>141917.60156306456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695309.06418093457</v>
      </c>
      <c r="CP23" s="63">
        <v>2027295.7908121599</v>
      </c>
      <c r="CQ23" s="63">
        <v>6500</v>
      </c>
      <c r="CR23" s="63">
        <v>2729104.8549930947</v>
      </c>
      <c r="CS23" s="63">
        <v>408902.83690180891</v>
      </c>
    </row>
    <row r="24" spans="1:97" ht="24.9" customHeight="1">
      <c r="A24" s="45">
        <v>18</v>
      </c>
      <c r="B24" s="62" t="s">
        <v>70</v>
      </c>
      <c r="C24" s="63">
        <v>0</v>
      </c>
      <c r="D24" s="63">
        <v>441</v>
      </c>
      <c r="E24" s="63">
        <v>0</v>
      </c>
      <c r="F24" s="63">
        <v>441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3030.3905590000022</v>
      </c>
      <c r="N24" s="63">
        <v>0</v>
      </c>
      <c r="O24" s="63">
        <v>0</v>
      </c>
      <c r="P24" s="63">
        <v>3030.3905590000022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536297.95248600107</v>
      </c>
      <c r="X24" s="63">
        <v>0</v>
      </c>
      <c r="Y24" s="63">
        <v>0</v>
      </c>
      <c r="Z24" s="63">
        <v>536297.95248600107</v>
      </c>
      <c r="AA24" s="63">
        <v>0</v>
      </c>
      <c r="AB24" s="63">
        <v>185285.21875824558</v>
      </c>
      <c r="AC24" s="63">
        <v>1846061.0901650009</v>
      </c>
      <c r="AD24" s="63">
        <v>0</v>
      </c>
      <c r="AE24" s="63">
        <v>2031346.3089232463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48</v>
      </c>
      <c r="BM24" s="63">
        <v>0</v>
      </c>
      <c r="BN24" s="63">
        <v>48</v>
      </c>
      <c r="BO24" s="63"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24430.473999999998</v>
      </c>
      <c r="BV24" s="63">
        <v>0</v>
      </c>
      <c r="BW24" s="63">
        <v>0</v>
      </c>
      <c r="BX24" s="63">
        <v>24430.473999999998</v>
      </c>
      <c r="BY24" s="63">
        <v>0</v>
      </c>
      <c r="BZ24" s="63">
        <v>0</v>
      </c>
      <c r="CA24" s="63">
        <v>90</v>
      </c>
      <c r="CB24" s="63">
        <v>0</v>
      </c>
      <c r="CC24" s="63">
        <v>90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749044.03580324666</v>
      </c>
      <c r="CP24" s="63">
        <v>1846640.0901650009</v>
      </c>
      <c r="CQ24" s="63">
        <v>0</v>
      </c>
      <c r="CR24" s="63">
        <v>2595684.1259682472</v>
      </c>
      <c r="CS24" s="63">
        <v>0</v>
      </c>
    </row>
    <row r="25" spans="1:97" ht="24.9" customHeight="1">
      <c r="A25" s="45">
        <v>19</v>
      </c>
      <c r="B25" s="62" t="s">
        <v>62</v>
      </c>
      <c r="C25" s="63">
        <v>-190646.45148791652</v>
      </c>
      <c r="D25" s="63">
        <v>-1252.3062599693276</v>
      </c>
      <c r="E25" s="63">
        <v>107.38925953296577</v>
      </c>
      <c r="F25" s="63">
        <v>-191791.36848835289</v>
      </c>
      <c r="G25" s="63">
        <v>-235449.89938105899</v>
      </c>
      <c r="H25" s="63">
        <v>50773.288194277819</v>
      </c>
      <c r="I25" s="63">
        <v>54370.845509929823</v>
      </c>
      <c r="J25" s="63">
        <v>-3552.3682539682541</v>
      </c>
      <c r="K25" s="63">
        <v>101591.76545023939</v>
      </c>
      <c r="L25" s="63">
        <v>0</v>
      </c>
      <c r="M25" s="63">
        <v>7931.8442134969446</v>
      </c>
      <c r="N25" s="63">
        <v>-17100.129964790383</v>
      </c>
      <c r="O25" s="63">
        <v>-7048.3660841278761</v>
      </c>
      <c r="P25" s="63">
        <v>-16216.651835421315</v>
      </c>
      <c r="Q25" s="63">
        <v>1000.0000000000023</v>
      </c>
      <c r="R25" s="63">
        <v>-5232686.4468919877</v>
      </c>
      <c r="S25" s="63">
        <v>-1241123.0328748708</v>
      </c>
      <c r="T25" s="63">
        <v>233199.330039458</v>
      </c>
      <c r="U25" s="63">
        <v>-6240610.1497274004</v>
      </c>
      <c r="V25" s="63">
        <v>1229005.69536</v>
      </c>
      <c r="W25" s="63">
        <v>-510955.41753494774</v>
      </c>
      <c r="X25" s="63">
        <v>-1378639.849921857</v>
      </c>
      <c r="Y25" s="63">
        <v>-1308.3907604161989</v>
      </c>
      <c r="Z25" s="63">
        <v>-1890903.658217221</v>
      </c>
      <c r="AA25" s="63">
        <v>-280236.0068909683</v>
      </c>
      <c r="AB25" s="63">
        <v>6469.9254641201751</v>
      </c>
      <c r="AC25" s="63">
        <v>1702735.7186785436</v>
      </c>
      <c r="AD25" s="63">
        <v>-182.76746972827308</v>
      </c>
      <c r="AE25" s="63">
        <v>1709022.8766729354</v>
      </c>
      <c r="AF25" s="63">
        <v>935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-46093.278688524595</v>
      </c>
      <c r="AM25" s="63">
        <v>0</v>
      </c>
      <c r="AN25" s="63">
        <v>0</v>
      </c>
      <c r="AO25" s="63">
        <v>-46093.278688524595</v>
      </c>
      <c r="AP25" s="63">
        <v>-42076.578688524591</v>
      </c>
      <c r="AQ25" s="63">
        <v>-15153.441473877738</v>
      </c>
      <c r="AR25" s="63">
        <v>0</v>
      </c>
      <c r="AS25" s="63">
        <v>0</v>
      </c>
      <c r="AT25" s="63">
        <v>-15153.441473877738</v>
      </c>
      <c r="AU25" s="63">
        <v>-13926.344323578978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29745.420369944721</v>
      </c>
      <c r="BG25" s="63">
        <v>-332.21202185792345</v>
      </c>
      <c r="BH25" s="63">
        <v>0</v>
      </c>
      <c r="BI25" s="63">
        <v>29413.208348086799</v>
      </c>
      <c r="BJ25" s="63">
        <v>22683.594676385484</v>
      </c>
      <c r="BK25" s="63">
        <v>-217064.01929075245</v>
      </c>
      <c r="BL25" s="63">
        <v>-18856.072062624746</v>
      </c>
      <c r="BM25" s="63">
        <v>0</v>
      </c>
      <c r="BN25" s="63">
        <v>-235920.09135337718</v>
      </c>
      <c r="BO25" s="63">
        <v>84077.297631548994</v>
      </c>
      <c r="BP25" s="63">
        <v>-2929.507248617188</v>
      </c>
      <c r="BQ25" s="63">
        <v>-27132.237861592697</v>
      </c>
      <c r="BR25" s="63">
        <v>-3.6398745669586052</v>
      </c>
      <c r="BS25" s="63">
        <v>-30065.384984776843</v>
      </c>
      <c r="BT25" s="63">
        <v>11</v>
      </c>
      <c r="BU25" s="63">
        <v>157856.668875</v>
      </c>
      <c r="BV25" s="63">
        <v>6000</v>
      </c>
      <c r="BW25" s="63">
        <v>0</v>
      </c>
      <c r="BX25" s="63">
        <v>163856.668875</v>
      </c>
      <c r="BY25" s="63">
        <v>82278.3339827944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-52216.911090375746</v>
      </c>
      <c r="CF25" s="63">
        <v>-3662.5660902762193</v>
      </c>
      <c r="CG25" s="63">
        <v>-709.86320760679314</v>
      </c>
      <c r="CH25" s="63">
        <v>-56589.340388258759</v>
      </c>
      <c r="CI25" s="63">
        <v>-31522.882206757444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-6014968.3265901599</v>
      </c>
      <c r="CP25" s="63">
        <v>-924991.84286936605</v>
      </c>
      <c r="CQ25" s="63">
        <v>220501.3236485766</v>
      </c>
      <c r="CR25" s="63">
        <v>-6719458.8458109489</v>
      </c>
      <c r="CS25" s="63">
        <v>816779.21015984064</v>
      </c>
    </row>
    <row r="26" spans="1:97" ht="13.8">
      <c r="A26" s="47"/>
      <c r="B26" s="48" t="s">
        <v>1</v>
      </c>
      <c r="C26" s="49">
        <v>18634762.637758762</v>
      </c>
      <c r="D26" s="49">
        <v>58070515.958857797</v>
      </c>
      <c r="E26" s="49">
        <v>3108209.3129078336</v>
      </c>
      <c r="F26" s="49">
        <v>79813487.909524381</v>
      </c>
      <c r="G26" s="49">
        <v>12962771.191653058</v>
      </c>
      <c r="H26" s="49">
        <v>2874776.9259593873</v>
      </c>
      <c r="I26" s="49">
        <v>8510041.1544333231</v>
      </c>
      <c r="J26" s="49">
        <v>50683.020749505369</v>
      </c>
      <c r="K26" s="49">
        <v>11435501.101142216</v>
      </c>
      <c r="L26" s="49">
        <v>274881.76490574074</v>
      </c>
      <c r="M26" s="49">
        <v>6213249.5086714234</v>
      </c>
      <c r="N26" s="49">
        <v>5118274.3318756521</v>
      </c>
      <c r="O26" s="49">
        <v>1021373.833756895</v>
      </c>
      <c r="P26" s="49">
        <v>12352897.674303971</v>
      </c>
      <c r="Q26" s="49">
        <v>1103538.6518727588</v>
      </c>
      <c r="R26" s="49">
        <v>243669859.45083493</v>
      </c>
      <c r="S26" s="49">
        <v>37851856.126655281</v>
      </c>
      <c r="T26" s="49">
        <v>118251085.80096012</v>
      </c>
      <c r="U26" s="49">
        <v>399772801.37845027</v>
      </c>
      <c r="V26" s="49">
        <v>83723470.094370559</v>
      </c>
      <c r="W26" s="49">
        <v>57123082.335351698</v>
      </c>
      <c r="X26" s="49">
        <v>96975026.328141361</v>
      </c>
      <c r="Y26" s="49">
        <v>25323792.796776257</v>
      </c>
      <c r="Z26" s="49">
        <v>179421901.46026936</v>
      </c>
      <c r="AA26" s="49">
        <v>23351678.434809532</v>
      </c>
      <c r="AB26" s="49">
        <v>10927866.145544449</v>
      </c>
      <c r="AC26" s="49">
        <v>46880716.595426746</v>
      </c>
      <c r="AD26" s="49">
        <v>2374197.3005465646</v>
      </c>
      <c r="AE26" s="49">
        <v>60182780.041517757</v>
      </c>
      <c r="AF26" s="49">
        <v>2733870.7844861257</v>
      </c>
      <c r="AG26" s="49">
        <v>0</v>
      </c>
      <c r="AH26" s="49">
        <v>0</v>
      </c>
      <c r="AI26" s="49">
        <v>0</v>
      </c>
      <c r="AJ26" s="49">
        <v>0</v>
      </c>
      <c r="AK26" s="49">
        <v>1234.0737794777999</v>
      </c>
      <c r="AL26" s="49">
        <v>12284942.684931302</v>
      </c>
      <c r="AM26" s="49">
        <v>1544294.1381979999</v>
      </c>
      <c r="AN26" s="49">
        <v>664643.76</v>
      </c>
      <c r="AO26" s="49">
        <v>14493880.5831293</v>
      </c>
      <c r="AP26" s="49">
        <v>14153818.317127818</v>
      </c>
      <c r="AQ26" s="49">
        <v>9175637.9718453176</v>
      </c>
      <c r="AR26" s="49">
        <v>3775.9298220000055</v>
      </c>
      <c r="AS26" s="49">
        <v>2715408</v>
      </c>
      <c r="AT26" s="49">
        <v>11894821.901667317</v>
      </c>
      <c r="AU26" s="49">
        <v>10106289.766583188</v>
      </c>
      <c r="AV26" s="49">
        <v>1940318.5771308036</v>
      </c>
      <c r="AW26" s="49">
        <v>40205.99</v>
      </c>
      <c r="AX26" s="49">
        <v>53885</v>
      </c>
      <c r="AY26" s="49">
        <v>2034409.5671308036</v>
      </c>
      <c r="AZ26" s="49">
        <v>452568.75394977629</v>
      </c>
      <c r="BA26" s="49">
        <v>150706</v>
      </c>
      <c r="BB26" s="49">
        <v>28023.8</v>
      </c>
      <c r="BC26" s="49">
        <v>5320</v>
      </c>
      <c r="BD26" s="49">
        <v>184049.8</v>
      </c>
      <c r="BE26" s="49">
        <v>160535.73099999997</v>
      </c>
      <c r="BF26" s="49">
        <v>11782688.785536578</v>
      </c>
      <c r="BG26" s="49">
        <v>207799.03564114205</v>
      </c>
      <c r="BH26" s="49">
        <v>169854.30986519999</v>
      </c>
      <c r="BI26" s="49">
        <v>12160342.13104292</v>
      </c>
      <c r="BJ26" s="49">
        <v>5345931.9240696859</v>
      </c>
      <c r="BK26" s="49">
        <v>77674368.00403516</v>
      </c>
      <c r="BL26" s="49">
        <v>31294500.611841187</v>
      </c>
      <c r="BM26" s="49">
        <v>650816.85320000001</v>
      </c>
      <c r="BN26" s="49">
        <v>109619685.46907632</v>
      </c>
      <c r="BO26" s="49">
        <v>71056426.821224138</v>
      </c>
      <c r="BP26" s="49">
        <v>5825703.5885919174</v>
      </c>
      <c r="BQ26" s="49">
        <v>144383.67346144334</v>
      </c>
      <c r="BR26" s="49">
        <v>16.774425433041394</v>
      </c>
      <c r="BS26" s="49">
        <v>5970104.0364787932</v>
      </c>
      <c r="BT26" s="49">
        <v>5453567.6485067671</v>
      </c>
      <c r="BU26" s="49">
        <v>9924660.3086046334</v>
      </c>
      <c r="BV26" s="49">
        <v>30493</v>
      </c>
      <c r="BW26" s="49">
        <v>18124</v>
      </c>
      <c r="BX26" s="49">
        <v>9973277.3086046334</v>
      </c>
      <c r="BY26" s="49">
        <v>6352066.569452717</v>
      </c>
      <c r="BZ26" s="49">
        <v>-2.5850000092759728E-3</v>
      </c>
      <c r="CA26" s="49">
        <v>4340.2866000001577</v>
      </c>
      <c r="CB26" s="49">
        <v>0</v>
      </c>
      <c r="CC26" s="49">
        <v>4340.2840150001484</v>
      </c>
      <c r="CD26" s="49">
        <v>-2.1000000000000001E-2</v>
      </c>
      <c r="CE26" s="49">
        <v>23634258.127457973</v>
      </c>
      <c r="CF26" s="49">
        <v>1425083.8728656149</v>
      </c>
      <c r="CG26" s="49">
        <v>632239.41039239324</v>
      </c>
      <c r="CH26" s="49">
        <v>25691581.410715979</v>
      </c>
      <c r="CI26" s="49">
        <v>17583918.643375497</v>
      </c>
      <c r="CJ26" s="49">
        <v>0</v>
      </c>
      <c r="CK26" s="49">
        <v>0</v>
      </c>
      <c r="CL26" s="49">
        <v>0</v>
      </c>
      <c r="CM26" s="49">
        <v>0</v>
      </c>
      <c r="CN26" s="49">
        <v>0</v>
      </c>
      <c r="CO26" s="49">
        <v>491836881.04966927</v>
      </c>
      <c r="CP26" s="49">
        <v>288129330.83381957</v>
      </c>
      <c r="CQ26" s="49">
        <v>155039650.17358017</v>
      </c>
      <c r="CR26" s="49">
        <v>935005862.05706906</v>
      </c>
      <c r="CS26" s="49">
        <v>254816569.15016684</v>
      </c>
    </row>
    <row r="27" spans="1:97" ht="13.8">
      <c r="A27" s="69"/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</row>
    <row r="28" spans="1:97" s="24" customFormat="1" ht="12.75" customHeight="1">
      <c r="CR28" s="81"/>
      <c r="CS28" s="81"/>
    </row>
    <row r="29" spans="1:97">
      <c r="B29" s="26" t="s">
        <v>15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97" ht="21.75" customHeight="1">
      <c r="B30" s="96" t="s">
        <v>76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</row>
    <row r="31" spans="1:97" ht="17.25" customHeight="1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</row>
    <row r="32" spans="1:97" ht="12.75" customHeight="1"/>
    <row r="35" spans="2:2" ht="13.8">
      <c r="B35" s="54"/>
    </row>
  </sheetData>
  <sortState xmlns:xlrd2="http://schemas.microsoft.com/office/spreadsheetml/2017/richdata2" ref="B9:CS23">
    <sortCondition descending="1" ref="CR7:CR23"/>
  </sortState>
  <mergeCells count="41">
    <mergeCell ref="B30:N31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AV5:AY5"/>
    <mergeCell ref="A4:A6"/>
    <mergeCell ref="B4:B6"/>
    <mergeCell ref="C4:G4"/>
    <mergeCell ref="H4:L4"/>
    <mergeCell ref="M4:Q4"/>
    <mergeCell ref="R4:V4"/>
    <mergeCell ref="C5:F5"/>
    <mergeCell ref="H5:K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AN34"/>
  <sheetViews>
    <sheetView zoomScale="85" zoomScaleNormal="85" workbookViewId="0">
      <pane xSplit="2" ySplit="5" topLeftCell="C17" activePane="bottomRight" state="frozen"/>
      <selection pane="topRight"/>
      <selection pane="bottomLeft"/>
      <selection pane="bottomRight"/>
    </sheetView>
  </sheetViews>
  <sheetFormatPr defaultColWidth="9.109375" defaultRowHeight="13.2"/>
  <cols>
    <col min="1" max="1" width="3.33203125" style="19" customWidth="1"/>
    <col min="2" max="2" width="50.33203125" style="19" customWidth="1"/>
    <col min="3" max="3" width="15.5546875" style="19" customWidth="1"/>
    <col min="4" max="4" width="12.6640625" style="19" customWidth="1"/>
    <col min="5" max="5" width="14.6640625" style="19" customWidth="1"/>
    <col min="6" max="6" width="12.6640625" style="19" customWidth="1"/>
    <col min="7" max="8" width="13.44140625" style="19" customWidth="1"/>
    <col min="9" max="28" width="12.6640625" style="19" customWidth="1"/>
    <col min="29" max="29" width="14.5546875" style="19" customWidth="1"/>
    <col min="30" max="38" width="12.6640625" style="19" customWidth="1"/>
    <col min="39" max="39" width="15.44140625" style="19" customWidth="1"/>
    <col min="40" max="40" width="14.109375" style="19" customWidth="1"/>
    <col min="41" max="16384" width="9.109375" style="19"/>
  </cols>
  <sheetData>
    <row r="1" spans="1:40" s="17" customFormat="1" ht="20.25" customHeight="1">
      <c r="A1" s="15" t="s">
        <v>84</v>
      </c>
    </row>
    <row r="2" spans="1:40" ht="19.5" customHeight="1">
      <c r="A2" s="19" t="s">
        <v>39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40" ht="19.5" customHeight="1">
      <c r="A3" s="24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82.5" customHeight="1">
      <c r="A4" s="86" t="s">
        <v>0</v>
      </c>
      <c r="B4" s="86" t="s">
        <v>2</v>
      </c>
      <c r="C4" s="89" t="s">
        <v>3</v>
      </c>
      <c r="D4" s="91"/>
      <c r="E4" s="89" t="s">
        <v>27</v>
      </c>
      <c r="F4" s="91"/>
      <c r="G4" s="89" t="s">
        <v>34</v>
      </c>
      <c r="H4" s="91"/>
      <c r="I4" s="89" t="s">
        <v>6</v>
      </c>
      <c r="J4" s="91"/>
      <c r="K4" s="89" t="s">
        <v>35</v>
      </c>
      <c r="L4" s="91"/>
      <c r="M4" s="89" t="s">
        <v>7</v>
      </c>
      <c r="N4" s="91"/>
      <c r="O4" s="89" t="s">
        <v>8</v>
      </c>
      <c r="P4" s="91"/>
      <c r="Q4" s="89" t="s">
        <v>28</v>
      </c>
      <c r="R4" s="91"/>
      <c r="S4" s="89" t="s">
        <v>38</v>
      </c>
      <c r="T4" s="91"/>
      <c r="U4" s="89" t="s">
        <v>29</v>
      </c>
      <c r="V4" s="91"/>
      <c r="W4" s="89" t="s">
        <v>30</v>
      </c>
      <c r="X4" s="91"/>
      <c r="Y4" s="89" t="s">
        <v>9</v>
      </c>
      <c r="Z4" s="91"/>
      <c r="AA4" s="89" t="s">
        <v>31</v>
      </c>
      <c r="AB4" s="91"/>
      <c r="AC4" s="89" t="s">
        <v>10</v>
      </c>
      <c r="AD4" s="91"/>
      <c r="AE4" s="89" t="s">
        <v>11</v>
      </c>
      <c r="AF4" s="91"/>
      <c r="AG4" s="89" t="s">
        <v>12</v>
      </c>
      <c r="AH4" s="91"/>
      <c r="AI4" s="89" t="s">
        <v>32</v>
      </c>
      <c r="AJ4" s="91"/>
      <c r="AK4" s="89" t="s">
        <v>13</v>
      </c>
      <c r="AL4" s="91"/>
      <c r="AM4" s="89" t="s">
        <v>14</v>
      </c>
      <c r="AN4" s="91"/>
    </row>
    <row r="5" spans="1:40" ht="22.8">
      <c r="A5" s="88"/>
      <c r="B5" s="88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ht="24.9" customHeight="1">
      <c r="A6" s="45">
        <v>1</v>
      </c>
      <c r="B6" s="46" t="s">
        <v>55</v>
      </c>
      <c r="C6" s="63">
        <v>4889361.0039441744</v>
      </c>
      <c r="D6" s="63">
        <v>3353374.7885347176</v>
      </c>
      <c r="E6" s="63">
        <v>3476615.4609517641</v>
      </c>
      <c r="F6" s="63">
        <v>3332150.0832786574</v>
      </c>
      <c r="G6" s="63">
        <v>1449101.4754157376</v>
      </c>
      <c r="H6" s="63">
        <v>1139892.8674859744</v>
      </c>
      <c r="I6" s="63">
        <v>84969939.188769847</v>
      </c>
      <c r="J6" s="63">
        <v>25681643.713191912</v>
      </c>
      <c r="K6" s="63">
        <v>21887245.148335706</v>
      </c>
      <c r="L6" s="63">
        <v>21389104.472722385</v>
      </c>
      <c r="M6" s="63">
        <v>5667850.0958114043</v>
      </c>
      <c r="N6" s="63">
        <v>5231006.9313438516</v>
      </c>
      <c r="O6" s="63">
        <v>8384.7004185205478</v>
      </c>
      <c r="P6" s="63">
        <v>3545.205459078913</v>
      </c>
      <c r="Q6" s="63">
        <v>2031.8402263561643</v>
      </c>
      <c r="R6" s="63">
        <v>-2.3395700595756352E-3</v>
      </c>
      <c r="S6" s="63">
        <v>0</v>
      </c>
      <c r="T6" s="63">
        <v>0</v>
      </c>
      <c r="U6" s="63">
        <v>205545.33840515919</v>
      </c>
      <c r="V6" s="63">
        <v>62427.798565490637</v>
      </c>
      <c r="W6" s="63">
        <v>0</v>
      </c>
      <c r="X6" s="63">
        <v>0</v>
      </c>
      <c r="Y6" s="63">
        <v>2441622.3076064303</v>
      </c>
      <c r="Z6" s="63">
        <v>630069.13214409701</v>
      </c>
      <c r="AA6" s="63">
        <v>11350712.240524946</v>
      </c>
      <c r="AB6" s="63">
        <v>1861022.3961921819</v>
      </c>
      <c r="AC6" s="63">
        <v>1242836.8094873677</v>
      </c>
      <c r="AD6" s="63">
        <v>48738.544430016773</v>
      </c>
      <c r="AE6" s="63">
        <v>3635312.7748279781</v>
      </c>
      <c r="AF6" s="63">
        <v>727062.55496559676</v>
      </c>
      <c r="AG6" s="63">
        <v>0</v>
      </c>
      <c r="AH6" s="63">
        <v>0</v>
      </c>
      <c r="AI6" s="63">
        <v>4883540.6237721927</v>
      </c>
      <c r="AJ6" s="63">
        <v>605066.27322452259</v>
      </c>
      <c r="AK6" s="63">
        <v>0</v>
      </c>
      <c r="AL6" s="63">
        <v>0</v>
      </c>
      <c r="AM6" s="64">
        <v>146110099.0084976</v>
      </c>
      <c r="AN6" s="64">
        <v>64065104.759198926</v>
      </c>
    </row>
    <row r="7" spans="1:40" ht="24.9" customHeight="1">
      <c r="A7" s="45">
        <v>2</v>
      </c>
      <c r="B7" s="46" t="s">
        <v>54</v>
      </c>
      <c r="C7" s="63">
        <v>35686595.872142307</v>
      </c>
      <c r="D7" s="63">
        <v>26655052.810142405</v>
      </c>
      <c r="E7" s="63">
        <v>1850123.4846482768</v>
      </c>
      <c r="F7" s="63">
        <v>1850123.4846482768</v>
      </c>
      <c r="G7" s="63">
        <v>2130477.5393386362</v>
      </c>
      <c r="H7" s="63">
        <v>2008209.5593386362</v>
      </c>
      <c r="I7" s="63">
        <v>36404439.029994406</v>
      </c>
      <c r="J7" s="63">
        <v>36404439.029994406</v>
      </c>
      <c r="K7" s="63">
        <v>40356026.626919553</v>
      </c>
      <c r="L7" s="63">
        <v>37917024.06311956</v>
      </c>
      <c r="M7" s="63">
        <v>5948718.412719016</v>
      </c>
      <c r="N7" s="63">
        <v>5682567.2307190159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-0.05</v>
      </c>
      <c r="V7" s="63">
        <v>0</v>
      </c>
      <c r="W7" s="63">
        <v>0</v>
      </c>
      <c r="X7" s="63">
        <v>0</v>
      </c>
      <c r="Y7" s="63">
        <v>1271677.1402205154</v>
      </c>
      <c r="Z7" s="63">
        <v>1197914.6102205152</v>
      </c>
      <c r="AA7" s="63">
        <v>18243597.539274305</v>
      </c>
      <c r="AB7" s="63">
        <v>11998782.85392426</v>
      </c>
      <c r="AC7" s="63">
        <v>807647.32343500014</v>
      </c>
      <c r="AD7" s="63">
        <v>7519.8334350003861</v>
      </c>
      <c r="AE7" s="63">
        <v>393846.92000000027</v>
      </c>
      <c r="AF7" s="63">
        <v>86880.939000000057</v>
      </c>
      <c r="AG7" s="63">
        <v>94895.055015000107</v>
      </c>
      <c r="AH7" s="63">
        <v>94894.985015000129</v>
      </c>
      <c r="AI7" s="63">
        <v>1366286.0954999935</v>
      </c>
      <c r="AJ7" s="63">
        <v>577923.09509999445</v>
      </c>
      <c r="AK7" s="63">
        <v>0</v>
      </c>
      <c r="AL7" s="63">
        <v>0</v>
      </c>
      <c r="AM7" s="64">
        <v>144554330.989207</v>
      </c>
      <c r="AN7" s="64">
        <v>124481332.49465708</v>
      </c>
    </row>
    <row r="8" spans="1:40" ht="24.9" customHeight="1">
      <c r="A8" s="45">
        <v>3</v>
      </c>
      <c r="B8" s="46" t="s">
        <v>58</v>
      </c>
      <c r="C8" s="63">
        <v>23771804.873495001</v>
      </c>
      <c r="D8" s="63">
        <v>22524951.576335013</v>
      </c>
      <c r="E8" s="63">
        <v>683334.72424101376</v>
      </c>
      <c r="F8" s="63">
        <v>683321.17590801371</v>
      </c>
      <c r="G8" s="63">
        <v>1883940.9161487357</v>
      </c>
      <c r="H8" s="63">
        <v>1486337.9928275228</v>
      </c>
      <c r="I8" s="63">
        <v>307901.78310700023</v>
      </c>
      <c r="J8" s="63">
        <v>125752.13289347111</v>
      </c>
      <c r="K8" s="63">
        <v>38068836.673039146</v>
      </c>
      <c r="L8" s="63">
        <v>37192038.348209232</v>
      </c>
      <c r="M8" s="63">
        <v>8674488.6273190361</v>
      </c>
      <c r="N8" s="63">
        <v>8391928.5565941073</v>
      </c>
      <c r="O8" s="63">
        <v>0</v>
      </c>
      <c r="P8" s="63">
        <v>0</v>
      </c>
      <c r="Q8" s="63">
        <v>212209.82579200002</v>
      </c>
      <c r="R8" s="63">
        <v>2.0199071033857763E-2</v>
      </c>
      <c r="S8" s="63">
        <v>0</v>
      </c>
      <c r="T8" s="63">
        <v>0</v>
      </c>
      <c r="U8" s="63">
        <v>33804.410229999994</v>
      </c>
      <c r="V8" s="63">
        <v>32465.373274333324</v>
      </c>
      <c r="W8" s="63">
        <v>0</v>
      </c>
      <c r="X8" s="63">
        <v>0</v>
      </c>
      <c r="Y8" s="63">
        <v>3885498.2707719957</v>
      </c>
      <c r="Z8" s="63">
        <v>3080805.3098552274</v>
      </c>
      <c r="AA8" s="63">
        <v>49739998.046026602</v>
      </c>
      <c r="AB8" s="63">
        <v>16855683.132170722</v>
      </c>
      <c r="AC8" s="63">
        <v>286249.60954619129</v>
      </c>
      <c r="AD8" s="63">
        <v>5715.5286238717963</v>
      </c>
      <c r="AE8" s="63">
        <v>2504205.4209532128</v>
      </c>
      <c r="AF8" s="63">
        <v>1223162.9490163994</v>
      </c>
      <c r="AG8" s="63">
        <v>51017.01880539782</v>
      </c>
      <c r="AH8" s="63">
        <v>36789.163516489345</v>
      </c>
      <c r="AI8" s="63">
        <v>9148039.0347390026</v>
      </c>
      <c r="AJ8" s="63">
        <v>3481208.7328123688</v>
      </c>
      <c r="AK8" s="63">
        <v>0</v>
      </c>
      <c r="AL8" s="63">
        <v>0</v>
      </c>
      <c r="AM8" s="64">
        <v>139251329.23421434</v>
      </c>
      <c r="AN8" s="64">
        <v>95120159.992235839</v>
      </c>
    </row>
    <row r="9" spans="1:40" ht="24.9" customHeight="1">
      <c r="A9" s="45">
        <v>4</v>
      </c>
      <c r="B9" s="46" t="s">
        <v>56</v>
      </c>
      <c r="C9" s="63">
        <v>6365386.4593849406</v>
      </c>
      <c r="D9" s="63">
        <v>6252985.7368042953</v>
      </c>
      <c r="E9" s="63">
        <v>1645137.9034730701</v>
      </c>
      <c r="F9" s="63">
        <v>1645137.9034730701</v>
      </c>
      <c r="G9" s="63">
        <v>2323915.8864570237</v>
      </c>
      <c r="H9" s="63">
        <v>2323915.8864570237</v>
      </c>
      <c r="I9" s="63">
        <v>65819944.516585037</v>
      </c>
      <c r="J9" s="63">
        <v>65819944.516585037</v>
      </c>
      <c r="K9" s="63">
        <v>0</v>
      </c>
      <c r="L9" s="63">
        <v>0</v>
      </c>
      <c r="M9" s="63">
        <v>1907798.0531470773</v>
      </c>
      <c r="N9" s="63">
        <v>1907798.0531470773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103760.3948749032</v>
      </c>
      <c r="AB9" s="63">
        <v>0</v>
      </c>
      <c r="AC9" s="63">
        <v>0</v>
      </c>
      <c r="AD9" s="63">
        <v>0</v>
      </c>
      <c r="AE9" s="63">
        <v>3584.4019259186225</v>
      </c>
      <c r="AF9" s="63">
        <v>3584.4019259186225</v>
      </c>
      <c r="AG9" s="63">
        <v>0</v>
      </c>
      <c r="AH9" s="63">
        <v>0</v>
      </c>
      <c r="AI9" s="63">
        <v>623351.47750535433</v>
      </c>
      <c r="AJ9" s="63">
        <v>0</v>
      </c>
      <c r="AK9" s="63">
        <v>0</v>
      </c>
      <c r="AL9" s="63">
        <v>0</v>
      </c>
      <c r="AM9" s="64">
        <v>78792879.093353331</v>
      </c>
      <c r="AN9" s="64">
        <v>77953366.498392433</v>
      </c>
    </row>
    <row r="10" spans="1:40" ht="24.9" customHeight="1">
      <c r="A10" s="45">
        <v>5</v>
      </c>
      <c r="B10" s="46" t="s">
        <v>57</v>
      </c>
      <c r="C10" s="63">
        <v>2879060.3684563851</v>
      </c>
      <c r="D10" s="63">
        <v>1508455.9318568951</v>
      </c>
      <c r="E10" s="63">
        <v>637575.58375340863</v>
      </c>
      <c r="F10" s="63">
        <v>596233.656764201</v>
      </c>
      <c r="G10" s="63">
        <v>881750.22522971302</v>
      </c>
      <c r="H10" s="63">
        <v>656137.21376935625</v>
      </c>
      <c r="I10" s="63">
        <v>24545086.643577464</v>
      </c>
      <c r="J10" s="63">
        <v>24545086.643577464</v>
      </c>
      <c r="K10" s="63">
        <v>9236186.373598095</v>
      </c>
      <c r="L10" s="63">
        <v>9078623.0677245893</v>
      </c>
      <c r="M10" s="63">
        <v>3185332.7081382927</v>
      </c>
      <c r="N10" s="63">
        <v>3054830.4744479097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2366970.2987226611</v>
      </c>
      <c r="Z10" s="63">
        <v>1621514.2249470018</v>
      </c>
      <c r="AA10" s="63">
        <v>8423880.702746097</v>
      </c>
      <c r="AB10" s="63">
        <v>903198.25941418204</v>
      </c>
      <c r="AC10" s="63">
        <v>1350910.8108199928</v>
      </c>
      <c r="AD10" s="63">
        <v>34647.598777929321</v>
      </c>
      <c r="AE10" s="63">
        <v>800786.77176937426</v>
      </c>
      <c r="AF10" s="63">
        <v>81096.110598707106</v>
      </c>
      <c r="AG10" s="63">
        <v>0</v>
      </c>
      <c r="AH10" s="63">
        <v>0</v>
      </c>
      <c r="AI10" s="63">
        <v>1943166.9645881518</v>
      </c>
      <c r="AJ10" s="63">
        <v>395151.64642808202</v>
      </c>
      <c r="AK10" s="63">
        <v>0</v>
      </c>
      <c r="AL10" s="63">
        <v>0</v>
      </c>
      <c r="AM10" s="64">
        <v>56250707.451399632</v>
      </c>
      <c r="AN10" s="64">
        <v>42474974.828306317</v>
      </c>
    </row>
    <row r="11" spans="1:40" ht="24.9" customHeight="1">
      <c r="A11" s="45">
        <v>6</v>
      </c>
      <c r="B11" s="46" t="s">
        <v>61</v>
      </c>
      <c r="C11" s="63">
        <v>175371</v>
      </c>
      <c r="D11" s="63">
        <v>175371</v>
      </c>
      <c r="E11" s="63">
        <v>514755</v>
      </c>
      <c r="F11" s="63">
        <v>463712.98907260463</v>
      </c>
      <c r="G11" s="63">
        <v>312843</v>
      </c>
      <c r="H11" s="63">
        <v>299770.21953540435</v>
      </c>
      <c r="I11" s="63">
        <v>11845585</v>
      </c>
      <c r="J11" s="63">
        <v>11845585</v>
      </c>
      <c r="K11" s="63">
        <v>2151712</v>
      </c>
      <c r="L11" s="63">
        <v>1948077.9635358776</v>
      </c>
      <c r="M11" s="63">
        <v>2172699.053106715</v>
      </c>
      <c r="N11" s="63">
        <v>2155030.2483277889</v>
      </c>
      <c r="O11" s="63">
        <v>0</v>
      </c>
      <c r="P11" s="63">
        <v>0</v>
      </c>
      <c r="Q11" s="63">
        <v>4509903</v>
      </c>
      <c r="R11" s="63">
        <v>192727.61816154048</v>
      </c>
      <c r="S11" s="63">
        <v>4865014</v>
      </c>
      <c r="T11" s="63">
        <v>1353768.3366882326</v>
      </c>
      <c r="U11" s="63">
        <v>120269</v>
      </c>
      <c r="V11" s="63">
        <v>35023.730578586226</v>
      </c>
      <c r="W11" s="63">
        <v>51606</v>
      </c>
      <c r="X11" s="63">
        <v>17870.48498168309</v>
      </c>
      <c r="Y11" s="63">
        <v>245886</v>
      </c>
      <c r="Z11" s="63">
        <v>82411.175400952285</v>
      </c>
      <c r="AA11" s="63">
        <v>9017653</v>
      </c>
      <c r="AB11" s="63">
        <v>1780203.44946212</v>
      </c>
      <c r="AC11" s="63">
        <v>586737</v>
      </c>
      <c r="AD11" s="63">
        <v>60448.936090800446</v>
      </c>
      <c r="AE11" s="63">
        <v>1036863</v>
      </c>
      <c r="AF11" s="63">
        <v>287171.71019345592</v>
      </c>
      <c r="AG11" s="63">
        <v>0</v>
      </c>
      <c r="AH11" s="63">
        <v>0</v>
      </c>
      <c r="AI11" s="63">
        <v>3113574</v>
      </c>
      <c r="AJ11" s="63">
        <v>1886397.3525060713</v>
      </c>
      <c r="AK11" s="63">
        <v>0</v>
      </c>
      <c r="AL11" s="63">
        <v>0</v>
      </c>
      <c r="AM11" s="64">
        <v>40720470.05310671</v>
      </c>
      <c r="AN11" s="64">
        <v>22583570.214535117</v>
      </c>
    </row>
    <row r="12" spans="1:40" ht="24.9" customHeight="1">
      <c r="A12" s="45">
        <v>7</v>
      </c>
      <c r="B12" s="46" t="s">
        <v>72</v>
      </c>
      <c r="C12" s="63">
        <v>133664.24683300001</v>
      </c>
      <c r="D12" s="63">
        <v>101132.88110971235</v>
      </c>
      <c r="E12" s="63">
        <v>366460.87</v>
      </c>
      <c r="F12" s="63">
        <v>366460.87</v>
      </c>
      <c r="G12" s="63">
        <v>338437.12960600009</v>
      </c>
      <c r="H12" s="63">
        <v>335611.92960600014</v>
      </c>
      <c r="I12" s="63">
        <v>30417979.385038346</v>
      </c>
      <c r="J12" s="63">
        <v>30417979.385038346</v>
      </c>
      <c r="K12" s="63">
        <v>3587021.3758819909</v>
      </c>
      <c r="L12" s="63">
        <v>2990838.4850318744</v>
      </c>
      <c r="M12" s="63">
        <v>1325524.8150710778</v>
      </c>
      <c r="N12" s="63">
        <v>1325524.8150710778</v>
      </c>
      <c r="O12" s="63">
        <v>0</v>
      </c>
      <c r="P12" s="63">
        <v>0</v>
      </c>
      <c r="Q12" s="63">
        <v>46093.278815999998</v>
      </c>
      <c r="R12" s="63">
        <v>4016.7001274754075</v>
      </c>
      <c r="S12" s="63">
        <v>34841.17</v>
      </c>
      <c r="T12" s="63">
        <v>1374.15</v>
      </c>
      <c r="U12" s="63">
        <v>0</v>
      </c>
      <c r="V12" s="63">
        <v>0</v>
      </c>
      <c r="W12" s="63">
        <v>0</v>
      </c>
      <c r="X12" s="63">
        <v>0</v>
      </c>
      <c r="Y12" s="63">
        <v>112312.42586900003</v>
      </c>
      <c r="Z12" s="63">
        <v>80242.204083502365</v>
      </c>
      <c r="AA12" s="63">
        <v>449936.00533000001</v>
      </c>
      <c r="AB12" s="63">
        <v>214581.9429365574</v>
      </c>
      <c r="AC12" s="63">
        <v>56405.984607999926</v>
      </c>
      <c r="AD12" s="63">
        <v>56405.984607999926</v>
      </c>
      <c r="AE12" s="63">
        <v>0</v>
      </c>
      <c r="AF12" s="63">
        <v>0</v>
      </c>
      <c r="AG12" s="63">
        <v>0</v>
      </c>
      <c r="AH12" s="63">
        <v>0</v>
      </c>
      <c r="AI12" s="63">
        <v>229767.31663299899</v>
      </c>
      <c r="AJ12" s="63">
        <v>141408.66588184005</v>
      </c>
      <c r="AK12" s="63">
        <v>0</v>
      </c>
      <c r="AL12" s="63">
        <v>0</v>
      </c>
      <c r="AM12" s="64">
        <v>37098444.003686413</v>
      </c>
      <c r="AN12" s="64">
        <v>36035578.013494387</v>
      </c>
    </row>
    <row r="13" spans="1:40" ht="24.9" customHeight="1">
      <c r="A13" s="45">
        <v>8</v>
      </c>
      <c r="B13" s="46" t="s">
        <v>60</v>
      </c>
      <c r="C13" s="63">
        <v>177788.41</v>
      </c>
      <c r="D13" s="63">
        <v>177788.41</v>
      </c>
      <c r="E13" s="63">
        <v>158041</v>
      </c>
      <c r="F13" s="63">
        <v>158041</v>
      </c>
      <c r="G13" s="63">
        <v>726546.6734356978</v>
      </c>
      <c r="H13" s="63">
        <v>726546.6734356978</v>
      </c>
      <c r="I13" s="63">
        <v>23499234.977266688</v>
      </c>
      <c r="J13" s="63">
        <v>23499083.001801189</v>
      </c>
      <c r="K13" s="63">
        <v>8446623.6394483559</v>
      </c>
      <c r="L13" s="63">
        <v>2224295.9444830185</v>
      </c>
      <c r="M13" s="63">
        <v>2842155.4563163035</v>
      </c>
      <c r="N13" s="63">
        <v>2142185.7205413273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15933.410817630702</v>
      </c>
      <c r="Z13" s="63">
        <v>3186.6821635261299</v>
      </c>
      <c r="AA13" s="63">
        <v>109539.67755693774</v>
      </c>
      <c r="AB13" s="63">
        <v>16506.976069429205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1570.5737775205271</v>
      </c>
      <c r="AJ13" s="63">
        <v>1570.5737775205271</v>
      </c>
      <c r="AK13" s="63">
        <v>0</v>
      </c>
      <c r="AL13" s="63">
        <v>0</v>
      </c>
      <c r="AM13" s="64">
        <v>35977433.818619139</v>
      </c>
      <c r="AN13" s="64">
        <v>28949204.982271709</v>
      </c>
    </row>
    <row r="14" spans="1:40" ht="24.9" customHeight="1">
      <c r="A14" s="45">
        <v>9</v>
      </c>
      <c r="B14" s="46" t="s">
        <v>59</v>
      </c>
      <c r="C14" s="63">
        <v>272052.65220172924</v>
      </c>
      <c r="D14" s="63">
        <v>244792.28744448826</v>
      </c>
      <c r="E14" s="63">
        <v>219301.78941169599</v>
      </c>
      <c r="F14" s="63">
        <v>219301.78941169599</v>
      </c>
      <c r="G14" s="63">
        <v>347307.9083927052</v>
      </c>
      <c r="H14" s="63">
        <v>272904.99910037289</v>
      </c>
      <c r="I14" s="63">
        <v>22403710.737648249</v>
      </c>
      <c r="J14" s="63">
        <v>22269979.320510577</v>
      </c>
      <c r="K14" s="63">
        <v>5956777.6008864623</v>
      </c>
      <c r="L14" s="63">
        <v>4175159.4591947077</v>
      </c>
      <c r="M14" s="63">
        <v>2509250.0689435457</v>
      </c>
      <c r="N14" s="63">
        <v>2493664.1913357442</v>
      </c>
      <c r="O14" s="63">
        <v>0</v>
      </c>
      <c r="P14" s="63">
        <v>0</v>
      </c>
      <c r="Q14" s="63">
        <v>1685587.0932869562</v>
      </c>
      <c r="R14" s="63">
        <v>9858.9677703862544</v>
      </c>
      <c r="S14" s="63">
        <v>1000247.8183321665</v>
      </c>
      <c r="T14" s="63">
        <v>4014.7772702653892</v>
      </c>
      <c r="U14" s="63">
        <v>19336.524590163935</v>
      </c>
      <c r="V14" s="63">
        <v>413.02816524589434</v>
      </c>
      <c r="W14" s="63">
        <v>12633.960188636875</v>
      </c>
      <c r="X14" s="63">
        <v>605.58900843476295</v>
      </c>
      <c r="Y14" s="63">
        <v>743.90279999999996</v>
      </c>
      <c r="Z14" s="63">
        <v>269.53000000000003</v>
      </c>
      <c r="AA14" s="63">
        <v>1348614.0963512477</v>
      </c>
      <c r="AB14" s="63">
        <v>670574.26379586093</v>
      </c>
      <c r="AC14" s="63">
        <v>100403.78510614685</v>
      </c>
      <c r="AD14" s="63">
        <v>26800.250344670734</v>
      </c>
      <c r="AE14" s="63">
        <v>11292.794472019759</v>
      </c>
      <c r="AF14" s="63">
        <v>11292.794472019759</v>
      </c>
      <c r="AG14" s="63">
        <v>0</v>
      </c>
      <c r="AH14" s="63">
        <v>0</v>
      </c>
      <c r="AI14" s="63">
        <v>30053.616897375574</v>
      </c>
      <c r="AJ14" s="63">
        <v>10106.480416385402</v>
      </c>
      <c r="AK14" s="63">
        <v>0</v>
      </c>
      <c r="AL14" s="63">
        <v>0</v>
      </c>
      <c r="AM14" s="64">
        <v>35917314.349509098</v>
      </c>
      <c r="AN14" s="64">
        <v>30409737.728240859</v>
      </c>
    </row>
    <row r="15" spans="1:40" ht="24.9" customHeight="1">
      <c r="A15" s="45">
        <v>10</v>
      </c>
      <c r="B15" s="46" t="s">
        <v>62</v>
      </c>
      <c r="C15" s="63">
        <v>263675.60047265491</v>
      </c>
      <c r="D15" s="63">
        <v>241009.89961291107</v>
      </c>
      <c r="E15" s="63">
        <v>161827.67608023944</v>
      </c>
      <c r="F15" s="63">
        <v>161827.67608023944</v>
      </c>
      <c r="G15" s="63">
        <v>260662.09538956478</v>
      </c>
      <c r="H15" s="63">
        <v>259574.17500199348</v>
      </c>
      <c r="I15" s="63">
        <v>23987621.70416151</v>
      </c>
      <c r="J15" s="63">
        <v>23251950.562293507</v>
      </c>
      <c r="K15" s="63">
        <v>2787413.11585879</v>
      </c>
      <c r="L15" s="63">
        <v>2340480.5644280692</v>
      </c>
      <c r="M15" s="63">
        <v>2180017.1864867639</v>
      </c>
      <c r="N15" s="63">
        <v>2179959.2003627638</v>
      </c>
      <c r="O15" s="63">
        <v>0</v>
      </c>
      <c r="P15" s="63">
        <v>0</v>
      </c>
      <c r="Q15" s="63">
        <v>37181.911531475409</v>
      </c>
      <c r="R15" s="63">
        <v>3240.1380560655816</v>
      </c>
      <c r="S15" s="63">
        <v>23510.039686122265</v>
      </c>
      <c r="T15" s="63">
        <v>2143.5653211766548</v>
      </c>
      <c r="U15" s="63">
        <v>0</v>
      </c>
      <c r="V15" s="63">
        <v>0</v>
      </c>
      <c r="W15" s="63">
        <v>0</v>
      </c>
      <c r="X15" s="63">
        <v>0</v>
      </c>
      <c r="Y15" s="63">
        <v>82339.405519086766</v>
      </c>
      <c r="Z15" s="63">
        <v>59655.810842701285</v>
      </c>
      <c r="AA15" s="63">
        <v>452903.68754762155</v>
      </c>
      <c r="AB15" s="63">
        <v>260516.52522963786</v>
      </c>
      <c r="AC15" s="63">
        <v>47106.445711222768</v>
      </c>
      <c r="AD15" s="63">
        <v>47105.763700222771</v>
      </c>
      <c r="AE15" s="63">
        <v>358167.07388037723</v>
      </c>
      <c r="AF15" s="63">
        <v>178733.55631508082</v>
      </c>
      <c r="AG15" s="63">
        <v>0</v>
      </c>
      <c r="AH15" s="63">
        <v>0</v>
      </c>
      <c r="AI15" s="63">
        <v>200560.90780574235</v>
      </c>
      <c r="AJ15" s="63">
        <v>149613.20809850088</v>
      </c>
      <c r="AK15" s="63">
        <v>0</v>
      </c>
      <c r="AL15" s="63">
        <v>0</v>
      </c>
      <c r="AM15" s="64">
        <v>30842986.850131165</v>
      </c>
      <c r="AN15" s="64">
        <v>29135810.645342868</v>
      </c>
    </row>
    <row r="16" spans="1:40" ht="24.9" customHeight="1">
      <c r="A16" s="45">
        <v>11</v>
      </c>
      <c r="B16" s="46" t="s">
        <v>68</v>
      </c>
      <c r="C16" s="63">
        <v>2006215.4297699481</v>
      </c>
      <c r="D16" s="63">
        <v>1433270.2358891221</v>
      </c>
      <c r="E16" s="63">
        <v>0</v>
      </c>
      <c r="F16" s="63">
        <v>0</v>
      </c>
      <c r="G16" s="63">
        <v>250044.09000000003</v>
      </c>
      <c r="H16" s="63">
        <v>143645.7951056459</v>
      </c>
      <c r="I16" s="63">
        <v>0</v>
      </c>
      <c r="J16" s="63">
        <v>0</v>
      </c>
      <c r="K16" s="63">
        <v>2287511.7299999758</v>
      </c>
      <c r="L16" s="63">
        <v>833374.35850898689</v>
      </c>
      <c r="M16" s="63">
        <v>2330942.8731470811</v>
      </c>
      <c r="N16" s="63">
        <v>2314651.2477665632</v>
      </c>
      <c r="O16" s="63">
        <v>0</v>
      </c>
      <c r="P16" s="63">
        <v>0</v>
      </c>
      <c r="Q16" s="63">
        <v>6478310.0100000016</v>
      </c>
      <c r="R16" s="63">
        <v>6.5192580223083496E-9</v>
      </c>
      <c r="S16" s="63">
        <v>4249772.570000004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33421.570000000007</v>
      </c>
      <c r="Z16" s="63">
        <v>6684.3132298377368</v>
      </c>
      <c r="AA16" s="63">
        <v>1112246.0499999882</v>
      </c>
      <c r="AB16" s="63">
        <v>181418.39161811071</v>
      </c>
      <c r="AC16" s="63">
        <v>526229.18275503302</v>
      </c>
      <c r="AD16" s="63">
        <v>167139.71792264361</v>
      </c>
      <c r="AE16" s="63">
        <v>0</v>
      </c>
      <c r="AF16" s="63">
        <v>0</v>
      </c>
      <c r="AG16" s="63">
        <v>0</v>
      </c>
      <c r="AH16" s="63">
        <v>0</v>
      </c>
      <c r="AI16" s="63">
        <v>97645.159999999931</v>
      </c>
      <c r="AJ16" s="63">
        <v>32094.40100799951</v>
      </c>
      <c r="AK16" s="63">
        <v>0</v>
      </c>
      <c r="AL16" s="63">
        <v>0</v>
      </c>
      <c r="AM16" s="64">
        <v>19372338.665672034</v>
      </c>
      <c r="AN16" s="64">
        <v>5112278.461048916</v>
      </c>
    </row>
    <row r="17" spans="1:40" ht="24.9" customHeight="1">
      <c r="A17" s="45">
        <v>12</v>
      </c>
      <c r="B17" s="46" t="s">
        <v>64</v>
      </c>
      <c r="C17" s="63">
        <v>31549.530000000803</v>
      </c>
      <c r="D17" s="63">
        <v>26729.270000000804</v>
      </c>
      <c r="E17" s="63">
        <v>231878.01000000117</v>
      </c>
      <c r="F17" s="63">
        <v>231878.01000000117</v>
      </c>
      <c r="G17" s="63">
        <v>529048.97999999416</v>
      </c>
      <c r="H17" s="63">
        <v>529048.97999999416</v>
      </c>
      <c r="I17" s="63">
        <v>6065839.4699997734</v>
      </c>
      <c r="J17" s="63">
        <v>6065839.4699997734</v>
      </c>
      <c r="K17" s="63">
        <v>7142685.7500000177</v>
      </c>
      <c r="L17" s="63">
        <v>4790281.7936657034</v>
      </c>
      <c r="M17" s="63">
        <v>2772227.9031470865</v>
      </c>
      <c r="N17" s="63">
        <v>2629187.7534804195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217732.16</v>
      </c>
      <c r="Z17" s="63">
        <v>18921.4047499999</v>
      </c>
      <c r="AA17" s="63">
        <v>624882.1</v>
      </c>
      <c r="AB17" s="63">
        <v>146324.20025705511</v>
      </c>
      <c r="AC17" s="63">
        <v>5449.58</v>
      </c>
      <c r="AD17" s="63">
        <v>1753.9999999999995</v>
      </c>
      <c r="AE17" s="63">
        <v>4990.43</v>
      </c>
      <c r="AF17" s="63">
        <v>4990.43</v>
      </c>
      <c r="AG17" s="63">
        <v>0</v>
      </c>
      <c r="AH17" s="63">
        <v>0</v>
      </c>
      <c r="AI17" s="63">
        <v>506649.40000000497</v>
      </c>
      <c r="AJ17" s="63">
        <v>335743.20388446597</v>
      </c>
      <c r="AK17" s="63">
        <v>0</v>
      </c>
      <c r="AL17" s="63">
        <v>0</v>
      </c>
      <c r="AM17" s="64">
        <v>18132933.313146878</v>
      </c>
      <c r="AN17" s="64">
        <v>14780698.516037414</v>
      </c>
    </row>
    <row r="18" spans="1:40" ht="24.9" customHeight="1">
      <c r="A18" s="45">
        <v>13</v>
      </c>
      <c r="B18" s="46" t="s">
        <v>63</v>
      </c>
      <c r="C18" s="63">
        <v>171418.59408218693</v>
      </c>
      <c r="D18" s="63">
        <v>171418.59408218693</v>
      </c>
      <c r="E18" s="63">
        <v>990835.2739670116</v>
      </c>
      <c r="F18" s="63">
        <v>990835.2739670116</v>
      </c>
      <c r="G18" s="63">
        <v>151387.88572989084</v>
      </c>
      <c r="H18" s="63">
        <v>151387.88572989084</v>
      </c>
      <c r="I18" s="63">
        <v>5167884.4883979745</v>
      </c>
      <c r="J18" s="63">
        <v>2528076.2988835811</v>
      </c>
      <c r="K18" s="63">
        <v>3185702.2142938385</v>
      </c>
      <c r="L18" s="63">
        <v>1520807.9672390313</v>
      </c>
      <c r="M18" s="63">
        <v>2360850.4005700746</v>
      </c>
      <c r="N18" s="63">
        <v>2331533.9246716411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1544455.7352552041</v>
      </c>
      <c r="V18" s="63">
        <v>1347684.1891894154</v>
      </c>
      <c r="W18" s="63">
        <v>0</v>
      </c>
      <c r="X18" s="63">
        <v>0</v>
      </c>
      <c r="Y18" s="63">
        <v>592930.02493367938</v>
      </c>
      <c r="Z18" s="63">
        <v>202460.0197148741</v>
      </c>
      <c r="AA18" s="63">
        <v>421864.46364844881</v>
      </c>
      <c r="AB18" s="63">
        <v>142438.70126338466</v>
      </c>
      <c r="AC18" s="63">
        <v>274772.06422051735</v>
      </c>
      <c r="AD18" s="63">
        <v>36333.144836955646</v>
      </c>
      <c r="AE18" s="63">
        <v>126192.6759035563</v>
      </c>
      <c r="AF18" s="63">
        <v>33386.128119770903</v>
      </c>
      <c r="AG18" s="63">
        <v>0</v>
      </c>
      <c r="AH18" s="63">
        <v>0</v>
      </c>
      <c r="AI18" s="63">
        <v>136058.71987336382</v>
      </c>
      <c r="AJ18" s="63">
        <v>94349.73247282239</v>
      </c>
      <c r="AK18" s="63">
        <v>0</v>
      </c>
      <c r="AL18" s="63">
        <v>0</v>
      </c>
      <c r="AM18" s="64">
        <v>15124352.540875748</v>
      </c>
      <c r="AN18" s="64">
        <v>9550711.8601705637</v>
      </c>
    </row>
    <row r="19" spans="1:40" ht="24.9" customHeight="1">
      <c r="A19" s="45">
        <v>14</v>
      </c>
      <c r="B19" s="46" t="s">
        <v>66</v>
      </c>
      <c r="C19" s="63">
        <v>2038.9365622679986</v>
      </c>
      <c r="D19" s="63">
        <v>2038.9365622679986</v>
      </c>
      <c r="E19" s="63">
        <v>21297.326751921457</v>
      </c>
      <c r="F19" s="63">
        <v>21297.326751921457</v>
      </c>
      <c r="G19" s="63">
        <v>87652.725362841404</v>
      </c>
      <c r="H19" s="63">
        <v>87652.725362841404</v>
      </c>
      <c r="I19" s="63">
        <v>2464977.4782251557</v>
      </c>
      <c r="J19" s="63">
        <v>2464977.4782251557</v>
      </c>
      <c r="K19" s="63">
        <v>8626870.1687356345</v>
      </c>
      <c r="L19" s="63">
        <v>8626870.1687356345</v>
      </c>
      <c r="M19" s="63">
        <v>2329008.8283943273</v>
      </c>
      <c r="N19" s="63">
        <v>2329008.8283943273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562654.20798120729</v>
      </c>
      <c r="AB19" s="63">
        <v>562654.20798120729</v>
      </c>
      <c r="AC19" s="63">
        <v>0</v>
      </c>
      <c r="AD19" s="63">
        <v>0</v>
      </c>
      <c r="AE19" s="63">
        <v>276930.00765137945</v>
      </c>
      <c r="AF19" s="63">
        <v>276930.00765137945</v>
      </c>
      <c r="AG19" s="63">
        <v>0</v>
      </c>
      <c r="AH19" s="63">
        <v>0</v>
      </c>
      <c r="AI19" s="63">
        <v>12059.614799299887</v>
      </c>
      <c r="AJ19" s="63">
        <v>7416.7620351998867</v>
      </c>
      <c r="AK19" s="63">
        <v>0</v>
      </c>
      <c r="AL19" s="63">
        <v>0</v>
      </c>
      <c r="AM19" s="64">
        <v>14383489.294464035</v>
      </c>
      <c r="AN19" s="64">
        <v>14378846.441699935</v>
      </c>
    </row>
    <row r="20" spans="1:40" ht="24.9" customHeight="1">
      <c r="A20" s="45">
        <v>15</v>
      </c>
      <c r="B20" s="46" t="s">
        <v>67</v>
      </c>
      <c r="C20" s="63">
        <v>339.26</v>
      </c>
      <c r="D20" s="63">
        <v>339.26</v>
      </c>
      <c r="E20" s="63">
        <v>7091.16</v>
      </c>
      <c r="F20" s="63">
        <v>7091.16</v>
      </c>
      <c r="G20" s="63">
        <v>25970.230000000003</v>
      </c>
      <c r="H20" s="63">
        <v>15120.310000000001</v>
      </c>
      <c r="I20" s="63">
        <v>8383402.6799999997</v>
      </c>
      <c r="J20" s="63">
        <v>8383402.6799999997</v>
      </c>
      <c r="K20" s="63">
        <v>1148391.8999999999</v>
      </c>
      <c r="L20" s="63">
        <v>344517.57000000007</v>
      </c>
      <c r="M20" s="63">
        <v>2234038.9900000012</v>
      </c>
      <c r="N20" s="63">
        <v>2005670.340000001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6397.94</v>
      </c>
      <c r="Z20" s="63">
        <v>959.67999999999961</v>
      </c>
      <c r="AA20" s="63">
        <v>16288.95</v>
      </c>
      <c r="AB20" s="63">
        <v>2443.3399999999983</v>
      </c>
      <c r="AC20" s="63">
        <v>0</v>
      </c>
      <c r="AD20" s="63">
        <v>0</v>
      </c>
      <c r="AE20" s="63">
        <v>14954.57</v>
      </c>
      <c r="AF20" s="63">
        <v>14954.57</v>
      </c>
      <c r="AG20" s="63">
        <v>0</v>
      </c>
      <c r="AH20" s="63">
        <v>0</v>
      </c>
      <c r="AI20" s="63">
        <v>8602.16</v>
      </c>
      <c r="AJ20" s="63">
        <v>5322.18</v>
      </c>
      <c r="AK20" s="63">
        <v>0</v>
      </c>
      <c r="AL20" s="63">
        <v>0</v>
      </c>
      <c r="AM20" s="64">
        <v>11845477.840000002</v>
      </c>
      <c r="AN20" s="64">
        <v>10779821.090000002</v>
      </c>
    </row>
    <row r="21" spans="1:40" ht="24.9" customHeight="1">
      <c r="A21" s="45">
        <v>16</v>
      </c>
      <c r="B21" s="46" t="s">
        <v>65</v>
      </c>
      <c r="C21" s="63">
        <v>37502.919360648382</v>
      </c>
      <c r="D21" s="63">
        <v>2077.1452674976827</v>
      </c>
      <c r="E21" s="63">
        <v>47304.380465100017</v>
      </c>
      <c r="F21" s="63">
        <v>47304.380465100017</v>
      </c>
      <c r="G21" s="63">
        <v>102313.73180438219</v>
      </c>
      <c r="H21" s="63">
        <v>45946.17711536045</v>
      </c>
      <c r="I21" s="63">
        <v>2358886.4861823823</v>
      </c>
      <c r="J21" s="63">
        <v>2358886.4861823823</v>
      </c>
      <c r="K21" s="63">
        <v>2995780.6651820391</v>
      </c>
      <c r="L21" s="63">
        <v>1247808.2342505192</v>
      </c>
      <c r="M21" s="63">
        <v>2404027.3176823254</v>
      </c>
      <c r="N21" s="63">
        <v>2118862.3271629116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15407.679807689998</v>
      </c>
      <c r="V21" s="63">
        <v>10469.679807689998</v>
      </c>
      <c r="W21" s="63">
        <v>0</v>
      </c>
      <c r="X21" s="63">
        <v>0</v>
      </c>
      <c r="Y21" s="63">
        <v>128162.31678314997</v>
      </c>
      <c r="Z21" s="63">
        <v>51067.248721472963</v>
      </c>
      <c r="AA21" s="63">
        <v>245135.06654209632</v>
      </c>
      <c r="AB21" s="63">
        <v>114336.15054077253</v>
      </c>
      <c r="AC21" s="63">
        <v>0</v>
      </c>
      <c r="AD21" s="63">
        <v>0</v>
      </c>
      <c r="AE21" s="63">
        <v>225639.93337442973</v>
      </c>
      <c r="AF21" s="63">
        <v>225639.93337442973</v>
      </c>
      <c r="AG21" s="63">
        <v>0</v>
      </c>
      <c r="AH21" s="63">
        <v>0</v>
      </c>
      <c r="AI21" s="63">
        <v>231598.36709411451</v>
      </c>
      <c r="AJ21" s="63">
        <v>140523.59451863501</v>
      </c>
      <c r="AK21" s="63">
        <v>0</v>
      </c>
      <c r="AL21" s="63">
        <v>0</v>
      </c>
      <c r="AM21" s="64">
        <v>8791758.8642783575</v>
      </c>
      <c r="AN21" s="64">
        <v>6362921.3574067727</v>
      </c>
    </row>
    <row r="22" spans="1:40" ht="24.9" customHeight="1">
      <c r="A22" s="45">
        <v>17</v>
      </c>
      <c r="B22" s="46" t="s">
        <v>69</v>
      </c>
      <c r="C22" s="63">
        <v>0</v>
      </c>
      <c r="D22" s="63">
        <v>0</v>
      </c>
      <c r="E22" s="63">
        <v>179.95</v>
      </c>
      <c r="F22" s="63">
        <v>179.95</v>
      </c>
      <c r="G22" s="63">
        <v>14455.208827259285</v>
      </c>
      <c r="H22" s="63">
        <v>11379.169594048715</v>
      </c>
      <c r="I22" s="63">
        <v>1802502.7656460661</v>
      </c>
      <c r="J22" s="63">
        <v>1802502.7656460661</v>
      </c>
      <c r="K22" s="63">
        <v>634552.59299012157</v>
      </c>
      <c r="L22" s="63">
        <v>573166.07987592614</v>
      </c>
      <c r="M22" s="63">
        <v>1937506.5675980954</v>
      </c>
      <c r="N22" s="63">
        <v>1932292.8380678219</v>
      </c>
      <c r="O22" s="63">
        <v>0</v>
      </c>
      <c r="P22" s="63">
        <v>0</v>
      </c>
      <c r="Q22" s="63">
        <v>339221.97614754096</v>
      </c>
      <c r="R22" s="63">
        <v>57086.661708735628</v>
      </c>
      <c r="S22" s="63">
        <v>19718.12272912484</v>
      </c>
      <c r="T22" s="63">
        <v>7276.0715480356866</v>
      </c>
      <c r="U22" s="63">
        <v>0</v>
      </c>
      <c r="V22" s="63">
        <v>0</v>
      </c>
      <c r="W22" s="63">
        <v>0</v>
      </c>
      <c r="X22" s="63">
        <v>0</v>
      </c>
      <c r="Y22" s="63">
        <v>618040.62092699658</v>
      </c>
      <c r="Z22" s="63">
        <v>123608.12418539933</v>
      </c>
      <c r="AA22" s="63">
        <v>372044.38926312583</v>
      </c>
      <c r="AB22" s="63">
        <v>56703.329420910421</v>
      </c>
      <c r="AC22" s="63">
        <v>8792.8256438356166</v>
      </c>
      <c r="AD22" s="63">
        <v>1444.8031050469308</v>
      </c>
      <c r="AE22" s="63">
        <v>0</v>
      </c>
      <c r="AF22" s="63">
        <v>0</v>
      </c>
      <c r="AG22" s="63">
        <v>0</v>
      </c>
      <c r="AH22" s="63">
        <v>0</v>
      </c>
      <c r="AI22" s="63">
        <v>81944.938764203907</v>
      </c>
      <c r="AJ22" s="63">
        <v>23226.977065149789</v>
      </c>
      <c r="AK22" s="63">
        <v>0</v>
      </c>
      <c r="AL22" s="63">
        <v>0</v>
      </c>
      <c r="AM22" s="64">
        <v>5828959.9585363697</v>
      </c>
      <c r="AN22" s="64">
        <v>4588866.7702171402</v>
      </c>
    </row>
    <row r="23" spans="1:40" ht="24.9" customHeight="1">
      <c r="A23" s="45">
        <v>18</v>
      </c>
      <c r="B23" s="46" t="s">
        <v>70</v>
      </c>
      <c r="C23" s="63">
        <v>450.348386</v>
      </c>
      <c r="D23" s="63">
        <v>450.348386</v>
      </c>
      <c r="E23" s="63">
        <v>0</v>
      </c>
      <c r="F23" s="63">
        <v>0</v>
      </c>
      <c r="G23" s="63">
        <v>9583.3972220000051</v>
      </c>
      <c r="H23" s="63">
        <v>9583.3972220000051</v>
      </c>
      <c r="I23" s="63">
        <v>0</v>
      </c>
      <c r="J23" s="63">
        <v>0</v>
      </c>
      <c r="K23" s="63">
        <v>1022351.9193500038</v>
      </c>
      <c r="L23" s="63">
        <v>1022351.9193500038</v>
      </c>
      <c r="M23" s="63">
        <v>2112836.7143167164</v>
      </c>
      <c r="N23" s="63">
        <v>2112836.7143167164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47.570968000000001</v>
      </c>
      <c r="AB23" s="63">
        <v>47.570968000000001</v>
      </c>
      <c r="AC23" s="63">
        <v>0</v>
      </c>
      <c r="AD23" s="63">
        <v>0</v>
      </c>
      <c r="AE23" s="63">
        <v>19926.191496999996</v>
      </c>
      <c r="AF23" s="63">
        <v>19926.191496999996</v>
      </c>
      <c r="AG23" s="63">
        <v>90.591397999999998</v>
      </c>
      <c r="AH23" s="63">
        <v>90.591397999999998</v>
      </c>
      <c r="AI23" s="63">
        <v>0</v>
      </c>
      <c r="AJ23" s="63">
        <v>0</v>
      </c>
      <c r="AK23" s="63">
        <v>0</v>
      </c>
      <c r="AL23" s="63">
        <v>0</v>
      </c>
      <c r="AM23" s="64">
        <v>3165286.7331377203</v>
      </c>
      <c r="AN23" s="64">
        <v>3165286.7331377203</v>
      </c>
    </row>
    <row r="24" spans="1:40" ht="24.9" customHeight="1">
      <c r="A24" s="45">
        <v>19</v>
      </c>
      <c r="B24" s="46" t="s">
        <v>71</v>
      </c>
      <c r="C24" s="63">
        <v>2001.7949696833575</v>
      </c>
      <c r="D24" s="63">
        <v>2001.7949696833575</v>
      </c>
      <c r="E24" s="63">
        <v>0</v>
      </c>
      <c r="F24" s="63">
        <v>0</v>
      </c>
      <c r="G24" s="63">
        <v>33454.624320723276</v>
      </c>
      <c r="H24" s="63">
        <v>25149.552590515843</v>
      </c>
      <c r="I24" s="63">
        <v>0</v>
      </c>
      <c r="J24" s="63">
        <v>0</v>
      </c>
      <c r="K24" s="63">
        <v>511940.52480414906</v>
      </c>
      <c r="L24" s="63">
        <v>281107.58049033699</v>
      </c>
      <c r="M24" s="63">
        <v>1980203.5093430483</v>
      </c>
      <c r="N24" s="63">
        <v>1947094.0904810671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7514.1261542939665</v>
      </c>
      <c r="Z24" s="63">
        <v>751.41252342939697</v>
      </c>
      <c r="AA24" s="63">
        <v>72290.052099931898</v>
      </c>
      <c r="AB24" s="63">
        <v>5580.8629315872822</v>
      </c>
      <c r="AC24" s="63">
        <v>197.72218279811364</v>
      </c>
      <c r="AD24" s="63">
        <v>110.31516909948351</v>
      </c>
      <c r="AE24" s="63">
        <v>83731.364664365698</v>
      </c>
      <c r="AF24" s="63">
        <v>83731.364664365698</v>
      </c>
      <c r="AG24" s="63">
        <v>0</v>
      </c>
      <c r="AH24" s="63">
        <v>0</v>
      </c>
      <c r="AI24" s="63">
        <v>160395.79931633396</v>
      </c>
      <c r="AJ24" s="63">
        <v>17611.540315655493</v>
      </c>
      <c r="AK24" s="63">
        <v>0</v>
      </c>
      <c r="AL24" s="63">
        <v>0</v>
      </c>
      <c r="AM24" s="64">
        <v>2851729.5178553276</v>
      </c>
      <c r="AN24" s="64">
        <v>2363138.5141357402</v>
      </c>
    </row>
    <row r="25" spans="1:40" ht="13.8">
      <c r="A25" s="23"/>
      <c r="B25" s="12" t="s">
        <v>1</v>
      </c>
      <c r="C25" s="65">
        <v>76866277.300060943</v>
      </c>
      <c r="D25" s="65">
        <v>62873240.906997189</v>
      </c>
      <c r="E25" s="65">
        <v>11011759.593743501</v>
      </c>
      <c r="F25" s="65">
        <v>10774896.729820792</v>
      </c>
      <c r="G25" s="65">
        <v>11858893.722680902</v>
      </c>
      <c r="H25" s="65">
        <v>10527815.509278277</v>
      </c>
      <c r="I25" s="65">
        <v>350444936.33459991</v>
      </c>
      <c r="J25" s="65">
        <v>287465128.48482281</v>
      </c>
      <c r="K25" s="65">
        <v>160033630.01932392</v>
      </c>
      <c r="L25" s="65">
        <v>138495928.04056543</v>
      </c>
      <c r="M25" s="65">
        <v>56875477.581257984</v>
      </c>
      <c r="N25" s="65">
        <v>54285633.486232132</v>
      </c>
      <c r="O25" s="65">
        <v>8384.7004185205478</v>
      </c>
      <c r="P25" s="65">
        <v>3545.205459078913</v>
      </c>
      <c r="Q25" s="65">
        <v>13310538.935800331</v>
      </c>
      <c r="R25" s="65">
        <v>266930.10368371085</v>
      </c>
      <c r="S25" s="65">
        <v>10193103.720747417</v>
      </c>
      <c r="T25" s="65">
        <v>1368576.9008277101</v>
      </c>
      <c r="U25" s="65">
        <v>1938818.6382882171</v>
      </c>
      <c r="V25" s="65">
        <v>1488483.7995807615</v>
      </c>
      <c r="W25" s="65">
        <v>64239.960188636876</v>
      </c>
      <c r="X25" s="65">
        <v>18476.073990117853</v>
      </c>
      <c r="Y25" s="65">
        <v>12027181.921125438</v>
      </c>
      <c r="Z25" s="65">
        <v>7160520.8827825366</v>
      </c>
      <c r="AA25" s="65">
        <v>102668048.24073544</v>
      </c>
      <c r="AB25" s="65">
        <v>35773016.554175973</v>
      </c>
      <c r="AC25" s="65">
        <v>5293739.1435161047</v>
      </c>
      <c r="AD25" s="65">
        <v>494164.42104425782</v>
      </c>
      <c r="AE25" s="65">
        <v>9496424.3309196141</v>
      </c>
      <c r="AF25" s="65">
        <v>3258543.6417941237</v>
      </c>
      <c r="AG25" s="65">
        <v>146002.66521839792</v>
      </c>
      <c r="AH25" s="65">
        <v>131774.73992948947</v>
      </c>
      <c r="AI25" s="65">
        <v>22774864.771065649</v>
      </c>
      <c r="AJ25" s="65">
        <v>7904734.4195452128</v>
      </c>
      <c r="AK25" s="65">
        <v>0</v>
      </c>
      <c r="AL25" s="65">
        <v>0</v>
      </c>
      <c r="AM25" s="65">
        <v>845012321.57969081</v>
      </c>
      <c r="AN25" s="65">
        <v>622291409.90052998</v>
      </c>
    </row>
    <row r="26" spans="1:40" ht="13.8">
      <c r="A26" s="60"/>
      <c r="B26" s="73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  <row r="27" spans="1:40">
      <c r="AM27" s="78"/>
      <c r="AN27" s="78"/>
    </row>
    <row r="28" spans="1:40">
      <c r="B28" s="16" t="s">
        <v>15</v>
      </c>
      <c r="AM28" s="28"/>
      <c r="AN28" s="28"/>
    </row>
    <row r="29" spans="1:40">
      <c r="B29" s="99" t="s">
        <v>77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AM29" s="28"/>
      <c r="AN29" s="28"/>
    </row>
    <row r="30" spans="1:40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AM30" s="28"/>
      <c r="AN30" s="28"/>
    </row>
    <row r="31" spans="1:40">
      <c r="B31" s="16" t="s">
        <v>18</v>
      </c>
      <c r="C31" s="17"/>
    </row>
    <row r="32" spans="1:40">
      <c r="B32" s="16" t="s">
        <v>19</v>
      </c>
      <c r="AM32" s="28"/>
      <c r="AN32" s="28"/>
    </row>
    <row r="34" spans="39:40">
      <c r="AM34" s="28"/>
      <c r="AN34" s="28"/>
    </row>
  </sheetData>
  <sortState xmlns:xlrd2="http://schemas.microsoft.com/office/spreadsheetml/2017/richdata2" ref="B7:AN22">
    <sortCondition descending="1" ref="AM6:AM22"/>
  </sortState>
  <mergeCells count="22">
    <mergeCell ref="B29:N30"/>
    <mergeCell ref="G4:H4"/>
    <mergeCell ref="I4:J4"/>
    <mergeCell ref="S4:T4"/>
    <mergeCell ref="O4:P4"/>
    <mergeCell ref="Q4:R4"/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EX35"/>
  <sheetViews>
    <sheetView zoomScale="85" zoomScaleNormal="85" workbookViewId="0">
      <pane xSplit="2" ySplit="7" topLeftCell="EM24" activePane="bottomRight" state="frozen"/>
      <selection pane="topRight"/>
      <selection pane="bottomLeft"/>
      <selection pane="bottomRight" sqref="A1:K1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9" width="12.6640625" style="20" customWidth="1" outlineLevel="1"/>
    <col min="10" max="10" width="12.6640625" style="20" customWidth="1"/>
    <col min="11" max="13" width="12.6640625" style="20" customWidth="1" outlineLevel="1"/>
    <col min="14" max="14" width="15.109375" style="20" customWidth="1"/>
    <col min="15" max="17" width="12.6640625" style="20" customWidth="1" outlineLevel="1"/>
    <col min="18" max="18" width="12.6640625" style="20" customWidth="1"/>
    <col min="19" max="21" width="12.6640625" style="20" customWidth="1" outlineLevel="1"/>
    <col min="22" max="22" width="15.109375" style="20" customWidth="1"/>
    <col min="23" max="25" width="12.6640625" style="20" customWidth="1" outlineLevel="1"/>
    <col min="26" max="26" width="12.6640625" style="20" customWidth="1"/>
    <col min="27" max="29" width="12.6640625" style="20" customWidth="1" outlineLevel="1"/>
    <col min="30" max="30" width="15.109375" style="20" customWidth="1"/>
    <col min="31" max="33" width="12.6640625" style="20" customWidth="1" outlineLevel="1"/>
    <col min="34" max="34" width="12.6640625" style="20" customWidth="1"/>
    <col min="35" max="37" width="12.6640625" style="20" customWidth="1" outlineLevel="1"/>
    <col min="38" max="38" width="15.109375" style="20" customWidth="1"/>
    <col min="39" max="41" width="12.6640625" style="20" customWidth="1" outlineLevel="1"/>
    <col min="42" max="42" width="12.6640625" style="20" customWidth="1"/>
    <col min="43" max="45" width="12.6640625" style="20" customWidth="1" outlineLevel="1"/>
    <col min="46" max="46" width="15.109375" style="20" customWidth="1"/>
    <col min="47" max="49" width="12.6640625" style="20" customWidth="1" outlineLevel="1"/>
    <col min="50" max="50" width="12.6640625" style="20" customWidth="1"/>
    <col min="51" max="53" width="12.6640625" style="20" customWidth="1" outlineLevel="1"/>
    <col min="54" max="54" width="15.109375" style="20" customWidth="1"/>
    <col min="55" max="57" width="12.6640625" style="20" customWidth="1" outlineLevel="1"/>
    <col min="58" max="58" width="12.6640625" style="20" customWidth="1"/>
    <col min="59" max="61" width="12.6640625" style="20" customWidth="1" outlineLevel="1"/>
    <col min="62" max="62" width="15.109375" style="20" customWidth="1"/>
    <col min="63" max="65" width="12.6640625" style="20" customWidth="1" outlineLevel="1"/>
    <col min="66" max="66" width="12.6640625" style="20" customWidth="1"/>
    <col min="67" max="69" width="12.6640625" style="20" customWidth="1" outlineLevel="1"/>
    <col min="70" max="70" width="15.109375" style="20" customWidth="1"/>
    <col min="71" max="73" width="12.6640625" style="20" customWidth="1" outlineLevel="1"/>
    <col min="74" max="74" width="12.6640625" style="20" customWidth="1"/>
    <col min="75" max="77" width="12.6640625" style="20" customWidth="1" outlineLevel="1"/>
    <col min="78" max="78" width="15.109375" style="20" customWidth="1"/>
    <col min="79" max="81" width="12.6640625" style="20" customWidth="1" outlineLevel="1"/>
    <col min="82" max="82" width="12.6640625" style="20" customWidth="1"/>
    <col min="83" max="85" width="12.6640625" style="20" customWidth="1" outlineLevel="1"/>
    <col min="86" max="86" width="15.109375" style="20" customWidth="1"/>
    <col min="87" max="89" width="12.6640625" style="20" customWidth="1" outlineLevel="1"/>
    <col min="90" max="90" width="12.6640625" style="20" customWidth="1"/>
    <col min="91" max="93" width="12.6640625" style="20" customWidth="1" outlineLevel="1"/>
    <col min="94" max="94" width="15.109375" style="20" customWidth="1"/>
    <col min="95" max="97" width="12.6640625" style="20" customWidth="1" outlineLevel="1"/>
    <col min="98" max="98" width="12.6640625" style="20" customWidth="1"/>
    <col min="99" max="101" width="12.6640625" style="20" customWidth="1" outlineLevel="1"/>
    <col min="102" max="102" width="15.109375" style="20" customWidth="1"/>
    <col min="103" max="105" width="12.6640625" style="20" customWidth="1" outlineLevel="1"/>
    <col min="106" max="106" width="12.6640625" style="20" customWidth="1"/>
    <col min="107" max="109" width="12.6640625" style="20" customWidth="1" outlineLevel="1"/>
    <col min="110" max="110" width="15.109375" style="20" customWidth="1"/>
    <col min="111" max="113" width="12.6640625" style="20" customWidth="1" outlineLevel="1"/>
    <col min="114" max="114" width="12.6640625" style="20" customWidth="1"/>
    <col min="115" max="117" width="12.6640625" style="20" customWidth="1" outlineLevel="1"/>
    <col min="118" max="118" width="15.109375" style="20" customWidth="1"/>
    <col min="119" max="121" width="12.6640625" style="20" customWidth="1" outlineLevel="1"/>
    <col min="122" max="122" width="12.6640625" style="20" customWidth="1"/>
    <col min="123" max="125" width="12.6640625" style="20" customWidth="1" outlineLevel="1"/>
    <col min="126" max="126" width="15.109375" style="20" customWidth="1"/>
    <col min="127" max="129" width="12.6640625" style="20" customWidth="1" outlineLevel="1"/>
    <col min="130" max="130" width="12.6640625" style="20" customWidth="1"/>
    <col min="131" max="133" width="12.6640625" style="20" customWidth="1" outlineLevel="1"/>
    <col min="134" max="134" width="15.109375" style="20" customWidth="1"/>
    <col min="135" max="137" width="12.6640625" style="20" customWidth="1" outlineLevel="1"/>
    <col min="138" max="138" width="12.6640625" style="20" customWidth="1"/>
    <col min="139" max="141" width="12.6640625" style="20" customWidth="1" outlineLevel="1"/>
    <col min="142" max="142" width="15.109375" style="20" customWidth="1"/>
    <col min="143" max="145" width="12.6640625" style="20" customWidth="1" outlineLevel="1"/>
    <col min="146" max="146" width="12.6640625" style="20" customWidth="1"/>
    <col min="147" max="149" width="12.6640625" style="20" customWidth="1" outlineLevel="1"/>
    <col min="150" max="150" width="15.109375" style="20" customWidth="1"/>
    <col min="151" max="153" width="12.6640625" style="20" customWidth="1" outlineLevel="1"/>
    <col min="154" max="154" width="12.6640625" style="20" customWidth="1"/>
    <col min="155" max="16384" width="9.109375" style="20"/>
  </cols>
  <sheetData>
    <row r="1" spans="1:154" s="17" customFormat="1" ht="20.25" customHeight="1">
      <c r="A1" s="100" t="s">
        <v>85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35"/>
    </row>
    <row r="2" spans="1:154" s="29" customFormat="1">
      <c r="A2" s="100" t="s">
        <v>26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35"/>
      <c r="AG2" s="17"/>
    </row>
    <row r="3" spans="1:154" s="17" customFormat="1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154" s="17" customFormat="1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154" ht="89.25" customHeight="1">
      <c r="A5" s="86" t="s">
        <v>0</v>
      </c>
      <c r="B5" s="86" t="s">
        <v>2</v>
      </c>
      <c r="C5" s="89" t="s">
        <v>3</v>
      </c>
      <c r="D5" s="90"/>
      <c r="E5" s="90"/>
      <c r="F5" s="90"/>
      <c r="G5" s="90"/>
      <c r="H5" s="90"/>
      <c r="I5" s="90"/>
      <c r="J5" s="91"/>
      <c r="K5" s="89" t="s">
        <v>27</v>
      </c>
      <c r="L5" s="90"/>
      <c r="M5" s="90"/>
      <c r="N5" s="90"/>
      <c r="O5" s="90"/>
      <c r="P5" s="90"/>
      <c r="Q5" s="90"/>
      <c r="R5" s="91"/>
      <c r="S5" s="89" t="s">
        <v>34</v>
      </c>
      <c r="T5" s="90"/>
      <c r="U5" s="90"/>
      <c r="V5" s="90"/>
      <c r="W5" s="90"/>
      <c r="X5" s="90"/>
      <c r="Y5" s="90"/>
      <c r="Z5" s="91"/>
      <c r="AA5" s="89" t="s">
        <v>6</v>
      </c>
      <c r="AB5" s="90"/>
      <c r="AC5" s="90"/>
      <c r="AD5" s="90"/>
      <c r="AE5" s="90"/>
      <c r="AF5" s="90"/>
      <c r="AG5" s="90"/>
      <c r="AH5" s="91"/>
      <c r="AI5" s="89" t="s">
        <v>35</v>
      </c>
      <c r="AJ5" s="90"/>
      <c r="AK5" s="90"/>
      <c r="AL5" s="90"/>
      <c r="AM5" s="90"/>
      <c r="AN5" s="90"/>
      <c r="AO5" s="90"/>
      <c r="AP5" s="91"/>
      <c r="AQ5" s="89" t="s">
        <v>7</v>
      </c>
      <c r="AR5" s="90"/>
      <c r="AS5" s="90"/>
      <c r="AT5" s="90"/>
      <c r="AU5" s="90"/>
      <c r="AV5" s="90"/>
      <c r="AW5" s="90"/>
      <c r="AX5" s="91"/>
      <c r="AY5" s="89" t="s">
        <v>8</v>
      </c>
      <c r="AZ5" s="90"/>
      <c r="BA5" s="90"/>
      <c r="BB5" s="90"/>
      <c r="BC5" s="90"/>
      <c r="BD5" s="90"/>
      <c r="BE5" s="90"/>
      <c r="BF5" s="91"/>
      <c r="BG5" s="89" t="s">
        <v>28</v>
      </c>
      <c r="BH5" s="90"/>
      <c r="BI5" s="90"/>
      <c r="BJ5" s="90"/>
      <c r="BK5" s="90"/>
      <c r="BL5" s="90"/>
      <c r="BM5" s="90"/>
      <c r="BN5" s="91"/>
      <c r="BO5" s="89" t="s">
        <v>38</v>
      </c>
      <c r="BP5" s="90"/>
      <c r="BQ5" s="90"/>
      <c r="BR5" s="90"/>
      <c r="BS5" s="90"/>
      <c r="BT5" s="90"/>
      <c r="BU5" s="90"/>
      <c r="BV5" s="91"/>
      <c r="BW5" s="89" t="s">
        <v>29</v>
      </c>
      <c r="BX5" s="90"/>
      <c r="BY5" s="90"/>
      <c r="BZ5" s="90"/>
      <c r="CA5" s="90"/>
      <c r="CB5" s="90"/>
      <c r="CC5" s="90"/>
      <c r="CD5" s="91"/>
      <c r="CE5" s="89" t="s">
        <v>30</v>
      </c>
      <c r="CF5" s="90"/>
      <c r="CG5" s="90"/>
      <c r="CH5" s="90"/>
      <c r="CI5" s="90"/>
      <c r="CJ5" s="90"/>
      <c r="CK5" s="90"/>
      <c r="CL5" s="91"/>
      <c r="CM5" s="89" t="s">
        <v>9</v>
      </c>
      <c r="CN5" s="90"/>
      <c r="CO5" s="90"/>
      <c r="CP5" s="90"/>
      <c r="CQ5" s="90"/>
      <c r="CR5" s="90"/>
      <c r="CS5" s="90"/>
      <c r="CT5" s="91"/>
      <c r="CU5" s="89" t="s">
        <v>33</v>
      </c>
      <c r="CV5" s="90"/>
      <c r="CW5" s="90"/>
      <c r="CX5" s="90"/>
      <c r="CY5" s="90"/>
      <c r="CZ5" s="90"/>
      <c r="DA5" s="90"/>
      <c r="DB5" s="91"/>
      <c r="DC5" s="89" t="s">
        <v>10</v>
      </c>
      <c r="DD5" s="90"/>
      <c r="DE5" s="90"/>
      <c r="DF5" s="90"/>
      <c r="DG5" s="90"/>
      <c r="DH5" s="90"/>
      <c r="DI5" s="90"/>
      <c r="DJ5" s="91"/>
      <c r="DK5" s="89" t="s">
        <v>11</v>
      </c>
      <c r="DL5" s="90"/>
      <c r="DM5" s="90"/>
      <c r="DN5" s="90"/>
      <c r="DO5" s="90"/>
      <c r="DP5" s="90"/>
      <c r="DQ5" s="90"/>
      <c r="DR5" s="91"/>
      <c r="DS5" s="89" t="s">
        <v>12</v>
      </c>
      <c r="DT5" s="90"/>
      <c r="DU5" s="90"/>
      <c r="DV5" s="90"/>
      <c r="DW5" s="90"/>
      <c r="DX5" s="90"/>
      <c r="DY5" s="90"/>
      <c r="DZ5" s="91"/>
      <c r="EA5" s="89" t="s">
        <v>32</v>
      </c>
      <c r="EB5" s="90"/>
      <c r="EC5" s="90"/>
      <c r="ED5" s="90"/>
      <c r="EE5" s="90"/>
      <c r="EF5" s="90"/>
      <c r="EG5" s="90"/>
      <c r="EH5" s="91"/>
      <c r="EI5" s="89" t="s">
        <v>13</v>
      </c>
      <c r="EJ5" s="90"/>
      <c r="EK5" s="90"/>
      <c r="EL5" s="90"/>
      <c r="EM5" s="90"/>
      <c r="EN5" s="90"/>
      <c r="EO5" s="90"/>
      <c r="EP5" s="91"/>
      <c r="EQ5" s="89" t="s">
        <v>14</v>
      </c>
      <c r="ER5" s="90"/>
      <c r="ES5" s="90"/>
      <c r="ET5" s="90"/>
      <c r="EU5" s="90"/>
      <c r="EV5" s="90"/>
      <c r="EW5" s="90"/>
      <c r="EX5" s="91"/>
    </row>
    <row r="6" spans="1:154" ht="42" customHeight="1">
      <c r="A6" s="87"/>
      <c r="B6" s="87"/>
      <c r="C6" s="93" t="s">
        <v>20</v>
      </c>
      <c r="D6" s="94"/>
      <c r="E6" s="94"/>
      <c r="F6" s="95"/>
      <c r="G6" s="93" t="s">
        <v>21</v>
      </c>
      <c r="H6" s="94"/>
      <c r="I6" s="94"/>
      <c r="J6" s="95"/>
      <c r="K6" s="93" t="s">
        <v>20</v>
      </c>
      <c r="L6" s="94"/>
      <c r="M6" s="94"/>
      <c r="N6" s="95"/>
      <c r="O6" s="93" t="s">
        <v>21</v>
      </c>
      <c r="P6" s="94"/>
      <c r="Q6" s="94"/>
      <c r="R6" s="95"/>
      <c r="S6" s="93" t="s">
        <v>20</v>
      </c>
      <c r="T6" s="94"/>
      <c r="U6" s="94"/>
      <c r="V6" s="95"/>
      <c r="W6" s="93" t="s">
        <v>21</v>
      </c>
      <c r="X6" s="94"/>
      <c r="Y6" s="94"/>
      <c r="Z6" s="95"/>
      <c r="AA6" s="93" t="s">
        <v>20</v>
      </c>
      <c r="AB6" s="94"/>
      <c r="AC6" s="94"/>
      <c r="AD6" s="95"/>
      <c r="AE6" s="93" t="s">
        <v>21</v>
      </c>
      <c r="AF6" s="94"/>
      <c r="AG6" s="94"/>
      <c r="AH6" s="95"/>
      <c r="AI6" s="93" t="s">
        <v>20</v>
      </c>
      <c r="AJ6" s="94"/>
      <c r="AK6" s="94"/>
      <c r="AL6" s="95"/>
      <c r="AM6" s="93" t="s">
        <v>21</v>
      </c>
      <c r="AN6" s="94"/>
      <c r="AO6" s="94"/>
      <c r="AP6" s="95"/>
      <c r="AQ6" s="93" t="s">
        <v>20</v>
      </c>
      <c r="AR6" s="94"/>
      <c r="AS6" s="94"/>
      <c r="AT6" s="95"/>
      <c r="AU6" s="93" t="s">
        <v>21</v>
      </c>
      <c r="AV6" s="94"/>
      <c r="AW6" s="94"/>
      <c r="AX6" s="95"/>
      <c r="AY6" s="93" t="s">
        <v>20</v>
      </c>
      <c r="AZ6" s="94"/>
      <c r="BA6" s="94"/>
      <c r="BB6" s="95"/>
      <c r="BC6" s="93" t="s">
        <v>21</v>
      </c>
      <c r="BD6" s="94"/>
      <c r="BE6" s="94"/>
      <c r="BF6" s="95"/>
      <c r="BG6" s="93" t="s">
        <v>20</v>
      </c>
      <c r="BH6" s="94"/>
      <c r="BI6" s="94"/>
      <c r="BJ6" s="95"/>
      <c r="BK6" s="93" t="s">
        <v>21</v>
      </c>
      <c r="BL6" s="94"/>
      <c r="BM6" s="94"/>
      <c r="BN6" s="95"/>
      <c r="BO6" s="93" t="s">
        <v>20</v>
      </c>
      <c r="BP6" s="94"/>
      <c r="BQ6" s="94"/>
      <c r="BR6" s="95"/>
      <c r="BS6" s="93" t="s">
        <v>21</v>
      </c>
      <c r="BT6" s="94"/>
      <c r="BU6" s="94"/>
      <c r="BV6" s="95"/>
      <c r="BW6" s="93" t="s">
        <v>20</v>
      </c>
      <c r="BX6" s="94"/>
      <c r="BY6" s="94"/>
      <c r="BZ6" s="95"/>
      <c r="CA6" s="93" t="s">
        <v>21</v>
      </c>
      <c r="CB6" s="94"/>
      <c r="CC6" s="94"/>
      <c r="CD6" s="95"/>
      <c r="CE6" s="93" t="s">
        <v>20</v>
      </c>
      <c r="CF6" s="94"/>
      <c r="CG6" s="94"/>
      <c r="CH6" s="95"/>
      <c r="CI6" s="93" t="s">
        <v>21</v>
      </c>
      <c r="CJ6" s="94"/>
      <c r="CK6" s="94"/>
      <c r="CL6" s="95"/>
      <c r="CM6" s="93" t="s">
        <v>20</v>
      </c>
      <c r="CN6" s="94"/>
      <c r="CO6" s="94"/>
      <c r="CP6" s="95"/>
      <c r="CQ6" s="93" t="s">
        <v>21</v>
      </c>
      <c r="CR6" s="94"/>
      <c r="CS6" s="94"/>
      <c r="CT6" s="95"/>
      <c r="CU6" s="93" t="s">
        <v>20</v>
      </c>
      <c r="CV6" s="94"/>
      <c r="CW6" s="94"/>
      <c r="CX6" s="95"/>
      <c r="CY6" s="93" t="s">
        <v>21</v>
      </c>
      <c r="CZ6" s="94"/>
      <c r="DA6" s="94"/>
      <c r="DB6" s="95"/>
      <c r="DC6" s="93" t="s">
        <v>20</v>
      </c>
      <c r="DD6" s="94"/>
      <c r="DE6" s="94"/>
      <c r="DF6" s="95"/>
      <c r="DG6" s="93" t="s">
        <v>21</v>
      </c>
      <c r="DH6" s="94"/>
      <c r="DI6" s="94"/>
      <c r="DJ6" s="95"/>
      <c r="DK6" s="93" t="s">
        <v>20</v>
      </c>
      <c r="DL6" s="94"/>
      <c r="DM6" s="94"/>
      <c r="DN6" s="95"/>
      <c r="DO6" s="93" t="s">
        <v>21</v>
      </c>
      <c r="DP6" s="94"/>
      <c r="DQ6" s="94"/>
      <c r="DR6" s="95"/>
      <c r="DS6" s="93" t="s">
        <v>20</v>
      </c>
      <c r="DT6" s="94"/>
      <c r="DU6" s="94"/>
      <c r="DV6" s="95"/>
      <c r="DW6" s="93" t="s">
        <v>21</v>
      </c>
      <c r="DX6" s="94"/>
      <c r="DY6" s="94"/>
      <c r="DZ6" s="95"/>
      <c r="EA6" s="93" t="s">
        <v>20</v>
      </c>
      <c r="EB6" s="94"/>
      <c r="EC6" s="94"/>
      <c r="ED6" s="95"/>
      <c r="EE6" s="93" t="s">
        <v>21</v>
      </c>
      <c r="EF6" s="94"/>
      <c r="EG6" s="94"/>
      <c r="EH6" s="95"/>
      <c r="EI6" s="93" t="s">
        <v>20</v>
      </c>
      <c r="EJ6" s="94"/>
      <c r="EK6" s="94"/>
      <c r="EL6" s="95"/>
      <c r="EM6" s="93" t="s">
        <v>21</v>
      </c>
      <c r="EN6" s="94"/>
      <c r="EO6" s="94"/>
      <c r="EP6" s="95"/>
      <c r="EQ6" s="93" t="s">
        <v>20</v>
      </c>
      <c r="ER6" s="94"/>
      <c r="ES6" s="94"/>
      <c r="ET6" s="95"/>
      <c r="EU6" s="93" t="s">
        <v>21</v>
      </c>
      <c r="EV6" s="94"/>
      <c r="EW6" s="94"/>
      <c r="EX6" s="95"/>
    </row>
    <row r="7" spans="1:154" s="60" customFormat="1" ht="51.75" customHeight="1">
      <c r="A7" s="88"/>
      <c r="B7" s="88"/>
      <c r="C7" s="61" t="s">
        <v>48</v>
      </c>
      <c r="D7" s="61" t="s">
        <v>49</v>
      </c>
      <c r="E7" s="61" t="s">
        <v>50</v>
      </c>
      <c r="F7" s="61" t="s">
        <v>14</v>
      </c>
      <c r="G7" s="61" t="s">
        <v>48</v>
      </c>
      <c r="H7" s="61" t="s">
        <v>49</v>
      </c>
      <c r="I7" s="61" t="s">
        <v>50</v>
      </c>
      <c r="J7" s="61" t="s">
        <v>14</v>
      </c>
      <c r="K7" s="61" t="s">
        <v>48</v>
      </c>
      <c r="L7" s="61" t="s">
        <v>49</v>
      </c>
      <c r="M7" s="61" t="s">
        <v>50</v>
      </c>
      <c r="N7" s="61" t="s">
        <v>14</v>
      </c>
      <c r="O7" s="61" t="s">
        <v>48</v>
      </c>
      <c r="P7" s="61" t="s">
        <v>49</v>
      </c>
      <c r="Q7" s="61" t="s">
        <v>50</v>
      </c>
      <c r="R7" s="61" t="s">
        <v>14</v>
      </c>
      <c r="S7" s="61" t="s">
        <v>48</v>
      </c>
      <c r="T7" s="61" t="s">
        <v>49</v>
      </c>
      <c r="U7" s="61" t="s">
        <v>50</v>
      </c>
      <c r="V7" s="61" t="s">
        <v>14</v>
      </c>
      <c r="W7" s="61" t="s">
        <v>48</v>
      </c>
      <c r="X7" s="61" t="s">
        <v>49</v>
      </c>
      <c r="Y7" s="61" t="s">
        <v>50</v>
      </c>
      <c r="Z7" s="61" t="s">
        <v>14</v>
      </c>
      <c r="AA7" s="61" t="s">
        <v>48</v>
      </c>
      <c r="AB7" s="61" t="s">
        <v>49</v>
      </c>
      <c r="AC7" s="61" t="s">
        <v>50</v>
      </c>
      <c r="AD7" s="61" t="s">
        <v>14</v>
      </c>
      <c r="AE7" s="61" t="s">
        <v>48</v>
      </c>
      <c r="AF7" s="61" t="s">
        <v>49</v>
      </c>
      <c r="AG7" s="61" t="s">
        <v>50</v>
      </c>
      <c r="AH7" s="61" t="s">
        <v>14</v>
      </c>
      <c r="AI7" s="61" t="s">
        <v>48</v>
      </c>
      <c r="AJ7" s="61" t="s">
        <v>49</v>
      </c>
      <c r="AK7" s="61" t="s">
        <v>50</v>
      </c>
      <c r="AL7" s="61" t="s">
        <v>14</v>
      </c>
      <c r="AM7" s="61" t="s">
        <v>48</v>
      </c>
      <c r="AN7" s="61" t="s">
        <v>49</v>
      </c>
      <c r="AO7" s="61" t="s">
        <v>50</v>
      </c>
      <c r="AP7" s="61" t="s">
        <v>14</v>
      </c>
      <c r="AQ7" s="61" t="s">
        <v>48</v>
      </c>
      <c r="AR7" s="61" t="s">
        <v>49</v>
      </c>
      <c r="AS7" s="61" t="s">
        <v>50</v>
      </c>
      <c r="AT7" s="61" t="s">
        <v>14</v>
      </c>
      <c r="AU7" s="61" t="s">
        <v>48</v>
      </c>
      <c r="AV7" s="61" t="s">
        <v>49</v>
      </c>
      <c r="AW7" s="61" t="s">
        <v>50</v>
      </c>
      <c r="AX7" s="61" t="s">
        <v>14</v>
      </c>
      <c r="AY7" s="61" t="s">
        <v>48</v>
      </c>
      <c r="AZ7" s="61" t="s">
        <v>49</v>
      </c>
      <c r="BA7" s="61" t="s">
        <v>50</v>
      </c>
      <c r="BB7" s="61" t="s">
        <v>14</v>
      </c>
      <c r="BC7" s="61" t="s">
        <v>48</v>
      </c>
      <c r="BD7" s="61" t="s">
        <v>49</v>
      </c>
      <c r="BE7" s="61" t="s">
        <v>50</v>
      </c>
      <c r="BF7" s="61" t="s">
        <v>14</v>
      </c>
      <c r="BG7" s="61" t="s">
        <v>48</v>
      </c>
      <c r="BH7" s="61" t="s">
        <v>49</v>
      </c>
      <c r="BI7" s="61" t="s">
        <v>50</v>
      </c>
      <c r="BJ7" s="61" t="s">
        <v>14</v>
      </c>
      <c r="BK7" s="61" t="s">
        <v>48</v>
      </c>
      <c r="BL7" s="61" t="s">
        <v>49</v>
      </c>
      <c r="BM7" s="61" t="s">
        <v>50</v>
      </c>
      <c r="BN7" s="61" t="s">
        <v>14</v>
      </c>
      <c r="BO7" s="61" t="s">
        <v>48</v>
      </c>
      <c r="BP7" s="61" t="s">
        <v>49</v>
      </c>
      <c r="BQ7" s="61" t="s">
        <v>50</v>
      </c>
      <c r="BR7" s="61" t="s">
        <v>14</v>
      </c>
      <c r="BS7" s="61" t="s">
        <v>48</v>
      </c>
      <c r="BT7" s="61" t="s">
        <v>49</v>
      </c>
      <c r="BU7" s="61" t="s">
        <v>50</v>
      </c>
      <c r="BV7" s="61" t="s">
        <v>14</v>
      </c>
      <c r="BW7" s="61" t="s">
        <v>48</v>
      </c>
      <c r="BX7" s="61" t="s">
        <v>49</v>
      </c>
      <c r="BY7" s="61" t="s">
        <v>50</v>
      </c>
      <c r="BZ7" s="61" t="s">
        <v>14</v>
      </c>
      <c r="CA7" s="61" t="s">
        <v>48</v>
      </c>
      <c r="CB7" s="61" t="s">
        <v>49</v>
      </c>
      <c r="CC7" s="61" t="s">
        <v>50</v>
      </c>
      <c r="CD7" s="61" t="s">
        <v>14</v>
      </c>
      <c r="CE7" s="61" t="s">
        <v>48</v>
      </c>
      <c r="CF7" s="61" t="s">
        <v>49</v>
      </c>
      <c r="CG7" s="61" t="s">
        <v>50</v>
      </c>
      <c r="CH7" s="61" t="s">
        <v>14</v>
      </c>
      <c r="CI7" s="61" t="s">
        <v>48</v>
      </c>
      <c r="CJ7" s="61" t="s">
        <v>49</v>
      </c>
      <c r="CK7" s="61" t="s">
        <v>50</v>
      </c>
      <c r="CL7" s="61" t="s">
        <v>14</v>
      </c>
      <c r="CM7" s="61" t="s">
        <v>48</v>
      </c>
      <c r="CN7" s="61" t="s">
        <v>49</v>
      </c>
      <c r="CO7" s="61" t="s">
        <v>50</v>
      </c>
      <c r="CP7" s="61" t="s">
        <v>14</v>
      </c>
      <c r="CQ7" s="61" t="s">
        <v>48</v>
      </c>
      <c r="CR7" s="61" t="s">
        <v>49</v>
      </c>
      <c r="CS7" s="61" t="s">
        <v>50</v>
      </c>
      <c r="CT7" s="61" t="s">
        <v>14</v>
      </c>
      <c r="CU7" s="61" t="s">
        <v>48</v>
      </c>
      <c r="CV7" s="61" t="s">
        <v>49</v>
      </c>
      <c r="CW7" s="61" t="s">
        <v>50</v>
      </c>
      <c r="CX7" s="61" t="s">
        <v>14</v>
      </c>
      <c r="CY7" s="61" t="s">
        <v>48</v>
      </c>
      <c r="CZ7" s="61" t="s">
        <v>49</v>
      </c>
      <c r="DA7" s="61" t="s">
        <v>50</v>
      </c>
      <c r="DB7" s="61" t="s">
        <v>14</v>
      </c>
      <c r="DC7" s="61" t="s">
        <v>48</v>
      </c>
      <c r="DD7" s="61" t="s">
        <v>49</v>
      </c>
      <c r="DE7" s="61" t="s">
        <v>50</v>
      </c>
      <c r="DF7" s="61" t="s">
        <v>14</v>
      </c>
      <c r="DG7" s="61" t="s">
        <v>48</v>
      </c>
      <c r="DH7" s="61" t="s">
        <v>49</v>
      </c>
      <c r="DI7" s="61" t="s">
        <v>50</v>
      </c>
      <c r="DJ7" s="61" t="s">
        <v>14</v>
      </c>
      <c r="DK7" s="61" t="s">
        <v>48</v>
      </c>
      <c r="DL7" s="61" t="s">
        <v>49</v>
      </c>
      <c r="DM7" s="61" t="s">
        <v>50</v>
      </c>
      <c r="DN7" s="61" t="s">
        <v>14</v>
      </c>
      <c r="DO7" s="61" t="s">
        <v>48</v>
      </c>
      <c r="DP7" s="61" t="s">
        <v>49</v>
      </c>
      <c r="DQ7" s="61" t="s">
        <v>50</v>
      </c>
      <c r="DR7" s="61" t="s">
        <v>14</v>
      </c>
      <c r="DS7" s="61" t="s">
        <v>48</v>
      </c>
      <c r="DT7" s="61" t="s">
        <v>49</v>
      </c>
      <c r="DU7" s="61" t="s">
        <v>50</v>
      </c>
      <c r="DV7" s="61" t="s">
        <v>14</v>
      </c>
      <c r="DW7" s="61" t="s">
        <v>48</v>
      </c>
      <c r="DX7" s="61" t="s">
        <v>49</v>
      </c>
      <c r="DY7" s="61" t="s">
        <v>50</v>
      </c>
      <c r="DZ7" s="61" t="s">
        <v>14</v>
      </c>
      <c r="EA7" s="61" t="s">
        <v>48</v>
      </c>
      <c r="EB7" s="61" t="s">
        <v>49</v>
      </c>
      <c r="EC7" s="61" t="s">
        <v>50</v>
      </c>
      <c r="ED7" s="61" t="s">
        <v>14</v>
      </c>
      <c r="EE7" s="61" t="s">
        <v>48</v>
      </c>
      <c r="EF7" s="61" t="s">
        <v>49</v>
      </c>
      <c r="EG7" s="61" t="s">
        <v>50</v>
      </c>
      <c r="EH7" s="61" t="s">
        <v>14</v>
      </c>
      <c r="EI7" s="61" t="s">
        <v>48</v>
      </c>
      <c r="EJ7" s="61" t="s">
        <v>49</v>
      </c>
      <c r="EK7" s="61" t="s">
        <v>50</v>
      </c>
      <c r="EL7" s="61" t="s">
        <v>14</v>
      </c>
      <c r="EM7" s="61" t="s">
        <v>48</v>
      </c>
      <c r="EN7" s="61" t="s">
        <v>49</v>
      </c>
      <c r="EO7" s="61" t="s">
        <v>50</v>
      </c>
      <c r="EP7" s="61" t="s">
        <v>14</v>
      </c>
      <c r="EQ7" s="61" t="s">
        <v>48</v>
      </c>
      <c r="ER7" s="61" t="s">
        <v>49</v>
      </c>
      <c r="ES7" s="61" t="s">
        <v>50</v>
      </c>
      <c r="ET7" s="61" t="s">
        <v>14</v>
      </c>
      <c r="EU7" s="61" t="s">
        <v>48</v>
      </c>
      <c r="EV7" s="61" t="s">
        <v>49</v>
      </c>
      <c r="EW7" s="61" t="s">
        <v>50</v>
      </c>
      <c r="EX7" s="61" t="s">
        <v>14</v>
      </c>
    </row>
    <row r="8" spans="1:154" ht="24.9" customHeight="1">
      <c r="A8" s="45">
        <v>1</v>
      </c>
      <c r="B8" s="46" t="s">
        <v>68</v>
      </c>
      <c r="C8" s="63">
        <v>469731.98999999906</v>
      </c>
      <c r="D8" s="63">
        <v>0</v>
      </c>
      <c r="E8" s="63">
        <v>0</v>
      </c>
      <c r="F8" s="63">
        <v>469731.98999999906</v>
      </c>
      <c r="G8" s="63">
        <v>204684.86699999927</v>
      </c>
      <c r="H8" s="63">
        <v>0</v>
      </c>
      <c r="I8" s="63">
        <v>0</v>
      </c>
      <c r="J8" s="63">
        <v>204684.86699999927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767112.17999999691</v>
      </c>
      <c r="AJ8" s="63">
        <v>732725.56999999983</v>
      </c>
      <c r="AK8" s="63">
        <v>0</v>
      </c>
      <c r="AL8" s="63">
        <v>1499837.7499999967</v>
      </c>
      <c r="AM8" s="63">
        <v>230092.14075672813</v>
      </c>
      <c r="AN8" s="63">
        <v>276951.28199999989</v>
      </c>
      <c r="AO8" s="63">
        <v>0</v>
      </c>
      <c r="AP8" s="63">
        <v>507043.42275672802</v>
      </c>
      <c r="AQ8" s="63">
        <v>266560.43631578947</v>
      </c>
      <c r="AR8" s="63">
        <v>306381.31722222228</v>
      </c>
      <c r="AS8" s="63">
        <v>0</v>
      </c>
      <c r="AT8" s="63">
        <v>572941.75353801181</v>
      </c>
      <c r="AU8" s="63">
        <v>188449.16431578947</v>
      </c>
      <c r="AV8" s="63">
        <v>306381.31722222228</v>
      </c>
      <c r="AW8" s="63">
        <v>0</v>
      </c>
      <c r="AX8" s="63">
        <v>494830.48153801175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0</v>
      </c>
      <c r="BG8" s="63">
        <v>110220115.03</v>
      </c>
      <c r="BH8" s="63">
        <v>0</v>
      </c>
      <c r="BI8" s="63">
        <v>0</v>
      </c>
      <c r="BJ8" s="63">
        <v>110220115.03</v>
      </c>
      <c r="BK8" s="63">
        <v>0</v>
      </c>
      <c r="BL8" s="63">
        <v>0</v>
      </c>
      <c r="BM8" s="63">
        <v>0</v>
      </c>
      <c r="BN8" s="63">
        <v>0</v>
      </c>
      <c r="BO8" s="63"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>
        <v>0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4149.2000000000044</v>
      </c>
      <c r="CN8" s="63">
        <v>13095</v>
      </c>
      <c r="CO8" s="63">
        <v>0</v>
      </c>
      <c r="CP8" s="63">
        <v>17244.200000000004</v>
      </c>
      <c r="CQ8" s="63">
        <v>829.84000000000378</v>
      </c>
      <c r="CR8" s="63">
        <v>2618.9999999999964</v>
      </c>
      <c r="CS8" s="63">
        <v>0</v>
      </c>
      <c r="CT8" s="63">
        <v>3448.84</v>
      </c>
      <c r="CU8" s="63">
        <v>139672.99</v>
      </c>
      <c r="CV8" s="63">
        <v>12412.540000000008</v>
      </c>
      <c r="CW8" s="63">
        <v>0</v>
      </c>
      <c r="CX8" s="63">
        <v>152085.53</v>
      </c>
      <c r="CY8" s="63">
        <v>37885.13599999994</v>
      </c>
      <c r="CZ8" s="63">
        <v>1638.1005000000077</v>
      </c>
      <c r="DA8" s="63">
        <v>0</v>
      </c>
      <c r="DB8" s="63">
        <v>39523.236499999948</v>
      </c>
      <c r="DC8" s="63">
        <v>2957.3399999999965</v>
      </c>
      <c r="DD8" s="63">
        <v>0</v>
      </c>
      <c r="DE8" s="63">
        <v>0</v>
      </c>
      <c r="DF8" s="63">
        <v>2957.3399999999965</v>
      </c>
      <c r="DG8" s="63">
        <v>2957.3399999999965</v>
      </c>
      <c r="DH8" s="63">
        <v>0</v>
      </c>
      <c r="DI8" s="63">
        <v>0</v>
      </c>
      <c r="DJ8" s="63">
        <v>2957.3399999999965</v>
      </c>
      <c r="DK8" s="63">
        <v>0</v>
      </c>
      <c r="DL8" s="63">
        <v>0</v>
      </c>
      <c r="DM8" s="63">
        <v>0</v>
      </c>
      <c r="DN8" s="63">
        <v>0</v>
      </c>
      <c r="DO8" s="63">
        <v>0</v>
      </c>
      <c r="DP8" s="63">
        <v>0</v>
      </c>
      <c r="DQ8" s="63">
        <v>0</v>
      </c>
      <c r="DR8" s="63">
        <v>0</v>
      </c>
      <c r="DS8" s="63">
        <v>0</v>
      </c>
      <c r="DT8" s="63">
        <v>0</v>
      </c>
      <c r="DU8" s="63">
        <v>0</v>
      </c>
      <c r="DV8" s="63">
        <v>0</v>
      </c>
      <c r="DW8" s="63">
        <v>0</v>
      </c>
      <c r="DX8" s="63">
        <v>0</v>
      </c>
      <c r="DY8" s="63">
        <v>0</v>
      </c>
      <c r="DZ8" s="63">
        <v>0</v>
      </c>
      <c r="EA8" s="63">
        <v>0</v>
      </c>
      <c r="EB8" s="63">
        <v>8903</v>
      </c>
      <c r="EC8" s="63">
        <v>0</v>
      </c>
      <c r="ED8" s="63">
        <v>8903</v>
      </c>
      <c r="EE8" s="63">
        <v>0</v>
      </c>
      <c r="EF8" s="63">
        <v>1780.5999999999985</v>
      </c>
      <c r="EG8" s="63">
        <v>0</v>
      </c>
      <c r="EH8" s="63">
        <v>1780.5999999999985</v>
      </c>
      <c r="EI8" s="63">
        <v>0</v>
      </c>
      <c r="EJ8" s="63">
        <v>0</v>
      </c>
      <c r="EK8" s="63">
        <v>0</v>
      </c>
      <c r="EL8" s="63">
        <v>0</v>
      </c>
      <c r="EM8" s="63">
        <v>0</v>
      </c>
      <c r="EN8" s="63">
        <v>0</v>
      </c>
      <c r="EO8" s="63">
        <v>0</v>
      </c>
      <c r="EP8" s="63">
        <v>0</v>
      </c>
      <c r="EQ8" s="63">
        <v>111870299.16631579</v>
      </c>
      <c r="ER8" s="63">
        <v>1073517.4272222221</v>
      </c>
      <c r="ES8" s="63">
        <v>0</v>
      </c>
      <c r="ET8" s="63">
        <v>112943816.59353802</v>
      </c>
      <c r="EU8" s="63">
        <v>664898.48807251675</v>
      </c>
      <c r="EV8" s="63">
        <v>589370.29972222215</v>
      </c>
      <c r="EW8" s="63">
        <v>0</v>
      </c>
      <c r="EX8" s="63">
        <v>1254268.7877947392</v>
      </c>
    </row>
    <row r="9" spans="1:154" s="22" customFormat="1" ht="24.9" customHeight="1">
      <c r="A9" s="45">
        <v>2</v>
      </c>
      <c r="B9" s="46" t="s">
        <v>55</v>
      </c>
      <c r="C9" s="63">
        <v>943956.55</v>
      </c>
      <c r="D9" s="63">
        <v>562500</v>
      </c>
      <c r="E9" s="63">
        <v>210000</v>
      </c>
      <c r="F9" s="63">
        <v>1716456.55</v>
      </c>
      <c r="G9" s="63">
        <v>608102.73156300338</v>
      </c>
      <c r="H9" s="63">
        <v>214250.24847946578</v>
      </c>
      <c r="I9" s="63">
        <v>129482.89995753094</v>
      </c>
      <c r="J9" s="63">
        <v>951835.88000000012</v>
      </c>
      <c r="K9" s="63">
        <v>284961.06999999995</v>
      </c>
      <c r="L9" s="63">
        <v>207847.53999999992</v>
      </c>
      <c r="M9" s="63">
        <v>0</v>
      </c>
      <c r="N9" s="63">
        <v>492808.60999999987</v>
      </c>
      <c r="O9" s="63">
        <v>283159.96920902887</v>
      </c>
      <c r="P9" s="63">
        <v>206716.10079097102</v>
      </c>
      <c r="Q9" s="63">
        <v>0</v>
      </c>
      <c r="R9" s="63">
        <v>489876.06999999989</v>
      </c>
      <c r="S9" s="63">
        <v>160190.8372400027</v>
      </c>
      <c r="T9" s="63">
        <v>385.87275999999997</v>
      </c>
      <c r="U9" s="63">
        <v>0</v>
      </c>
      <c r="V9" s="63">
        <v>160576.7100000027</v>
      </c>
      <c r="W9" s="63">
        <v>60972.037240003148</v>
      </c>
      <c r="X9" s="63">
        <v>385.87275999999997</v>
      </c>
      <c r="Y9" s="63">
        <v>0</v>
      </c>
      <c r="Z9" s="63">
        <v>61357.910000003147</v>
      </c>
      <c r="AA9" s="63">
        <v>27621576.332800008</v>
      </c>
      <c r="AB9" s="63">
        <v>12327408.8726</v>
      </c>
      <c r="AC9" s="63">
        <v>18825118.044600002</v>
      </c>
      <c r="AD9" s="63">
        <v>58774103.250000007</v>
      </c>
      <c r="AE9" s="63">
        <v>8286054.0441424586</v>
      </c>
      <c r="AF9" s="63">
        <v>3698035.7280083708</v>
      </c>
      <c r="AG9" s="63">
        <v>5647249.9478491805</v>
      </c>
      <c r="AH9" s="63">
        <v>17631339.72000001</v>
      </c>
      <c r="AI9" s="63">
        <v>6301529.5670570005</v>
      </c>
      <c r="AJ9" s="63">
        <v>8559991.5029429998</v>
      </c>
      <c r="AK9" s="63">
        <v>0</v>
      </c>
      <c r="AL9" s="63">
        <v>14861521.07</v>
      </c>
      <c r="AM9" s="63">
        <v>6301529.5670570005</v>
      </c>
      <c r="AN9" s="63">
        <v>8559991.5029429998</v>
      </c>
      <c r="AO9" s="63">
        <v>0</v>
      </c>
      <c r="AP9" s="63">
        <v>14861521.07</v>
      </c>
      <c r="AQ9" s="63">
        <v>1889828.2394857774</v>
      </c>
      <c r="AR9" s="63">
        <v>1535555.5405142223</v>
      </c>
      <c r="AS9" s="63">
        <v>0</v>
      </c>
      <c r="AT9" s="63">
        <v>3425383.78</v>
      </c>
      <c r="AU9" s="63">
        <v>1644137.2594857775</v>
      </c>
      <c r="AV9" s="63">
        <v>1535555.5405142223</v>
      </c>
      <c r="AW9" s="63">
        <v>0</v>
      </c>
      <c r="AX9" s="63">
        <v>3179692.8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695957.86373500142</v>
      </c>
      <c r="CN9" s="63">
        <v>16569.136265000001</v>
      </c>
      <c r="CO9" s="63">
        <v>0</v>
      </c>
      <c r="CP9" s="63">
        <v>712527.0000000014</v>
      </c>
      <c r="CQ9" s="63">
        <v>148149.76276177971</v>
      </c>
      <c r="CR9" s="63">
        <v>3772.1972382216409</v>
      </c>
      <c r="CS9" s="63">
        <v>0</v>
      </c>
      <c r="CT9" s="63">
        <v>151921.96000000136</v>
      </c>
      <c r="CU9" s="63">
        <v>2447114.2055070149</v>
      </c>
      <c r="CV9" s="63">
        <v>1198302.554493</v>
      </c>
      <c r="CW9" s="63">
        <v>0</v>
      </c>
      <c r="CX9" s="63">
        <v>3645416.7600000147</v>
      </c>
      <c r="CY9" s="63">
        <v>731678.21192356618</v>
      </c>
      <c r="CZ9" s="63">
        <v>304214.15807644685</v>
      </c>
      <c r="DA9" s="63">
        <v>0</v>
      </c>
      <c r="DB9" s="63">
        <v>1035892.370000013</v>
      </c>
      <c r="DC9" s="63">
        <v>0</v>
      </c>
      <c r="DD9" s="63">
        <v>0</v>
      </c>
      <c r="DE9" s="63">
        <v>0</v>
      </c>
      <c r="DF9" s="63">
        <v>0</v>
      </c>
      <c r="DG9" s="63">
        <v>-9.9999997764825821E-3</v>
      </c>
      <c r="DH9" s="63">
        <v>0</v>
      </c>
      <c r="DI9" s="63">
        <v>0</v>
      </c>
      <c r="DJ9" s="63">
        <v>-9.9999997764825821E-3</v>
      </c>
      <c r="DK9" s="63">
        <v>2355842.9200000009</v>
      </c>
      <c r="DL9" s="63">
        <v>0</v>
      </c>
      <c r="DM9" s="63">
        <v>0</v>
      </c>
      <c r="DN9" s="63">
        <v>2355842.9200000009</v>
      </c>
      <c r="DO9" s="63">
        <v>471166.98000000068</v>
      </c>
      <c r="DP9" s="63">
        <v>0</v>
      </c>
      <c r="DQ9" s="63">
        <v>0</v>
      </c>
      <c r="DR9" s="63">
        <v>471166.98000000068</v>
      </c>
      <c r="DS9" s="63">
        <v>0</v>
      </c>
      <c r="DT9" s="63">
        <v>0</v>
      </c>
      <c r="DU9" s="63">
        <v>0</v>
      </c>
      <c r="DV9" s="63">
        <v>0</v>
      </c>
      <c r="DW9" s="63">
        <v>0</v>
      </c>
      <c r="DX9" s="63">
        <v>0</v>
      </c>
      <c r="DY9" s="63">
        <v>0</v>
      </c>
      <c r="DZ9" s="63">
        <v>0</v>
      </c>
      <c r="EA9" s="63">
        <v>160221.54</v>
      </c>
      <c r="EB9" s="63">
        <v>1500</v>
      </c>
      <c r="EC9" s="63">
        <v>81347.649999999994</v>
      </c>
      <c r="ED9" s="63">
        <v>243069.19</v>
      </c>
      <c r="EE9" s="63">
        <v>37598.33160029634</v>
      </c>
      <c r="EF9" s="63">
        <v>1500</v>
      </c>
      <c r="EG9" s="63">
        <v>16863.378399703601</v>
      </c>
      <c r="EH9" s="63">
        <v>55961.709999999941</v>
      </c>
      <c r="EI9" s="63">
        <v>0</v>
      </c>
      <c r="EJ9" s="63">
        <v>0</v>
      </c>
      <c r="EK9" s="63">
        <v>0</v>
      </c>
      <c r="EL9" s="63">
        <v>0</v>
      </c>
      <c r="EM9" s="63">
        <v>0</v>
      </c>
      <c r="EN9" s="63">
        <v>0</v>
      </c>
      <c r="EO9" s="63">
        <v>0</v>
      </c>
      <c r="EP9" s="63">
        <v>0</v>
      </c>
      <c r="EQ9" s="63">
        <v>42861179.125824809</v>
      </c>
      <c r="ER9" s="63">
        <v>24410061.019575223</v>
      </c>
      <c r="ES9" s="63">
        <v>19116465.694600001</v>
      </c>
      <c r="ET9" s="63">
        <v>86387705.840000033</v>
      </c>
      <c r="EU9" s="63">
        <v>18572548.884982914</v>
      </c>
      <c r="EV9" s="63">
        <v>14524421.348810699</v>
      </c>
      <c r="EW9" s="63">
        <v>5793596.2262064153</v>
      </c>
      <c r="EX9" s="63">
        <v>38890566.460000031</v>
      </c>
    </row>
    <row r="10" spans="1:154" ht="24.9" customHeight="1">
      <c r="A10" s="45">
        <v>3</v>
      </c>
      <c r="B10" s="46" t="s">
        <v>54</v>
      </c>
      <c r="C10" s="63">
        <v>1515798.1099999999</v>
      </c>
      <c r="D10" s="63">
        <v>6025275.5300000003</v>
      </c>
      <c r="E10" s="63">
        <v>0</v>
      </c>
      <c r="F10" s="63">
        <v>7541073.6400000006</v>
      </c>
      <c r="G10" s="63">
        <v>176817.54449999984</v>
      </c>
      <c r="H10" s="63">
        <v>611852.97950000037</v>
      </c>
      <c r="I10" s="63">
        <v>0</v>
      </c>
      <c r="J10" s="63">
        <v>788670.52400000021</v>
      </c>
      <c r="K10" s="63">
        <v>0</v>
      </c>
      <c r="L10" s="63">
        <v>146907.572716</v>
      </c>
      <c r="M10" s="63">
        <v>0</v>
      </c>
      <c r="N10" s="63">
        <v>146907.572716</v>
      </c>
      <c r="O10" s="63">
        <v>0</v>
      </c>
      <c r="P10" s="63">
        <v>146907.572716</v>
      </c>
      <c r="Q10" s="63">
        <v>0</v>
      </c>
      <c r="R10" s="63">
        <v>146907.572716</v>
      </c>
      <c r="S10" s="63">
        <v>5300</v>
      </c>
      <c r="T10" s="63">
        <v>9290.4700000000012</v>
      </c>
      <c r="U10" s="63">
        <v>0</v>
      </c>
      <c r="V10" s="63">
        <v>14590.470000000001</v>
      </c>
      <c r="W10" s="63">
        <v>5300</v>
      </c>
      <c r="X10" s="63">
        <v>9290.4700000000012</v>
      </c>
      <c r="Y10" s="63">
        <v>0</v>
      </c>
      <c r="Z10" s="63">
        <v>14590.470000000001</v>
      </c>
      <c r="AA10" s="63">
        <v>26205448.659994274</v>
      </c>
      <c r="AB10" s="63">
        <v>7186.3099999999977</v>
      </c>
      <c r="AC10" s="63">
        <v>0</v>
      </c>
      <c r="AD10" s="63">
        <v>26212634.969994273</v>
      </c>
      <c r="AE10" s="63">
        <v>26205448.659994274</v>
      </c>
      <c r="AF10" s="63">
        <v>7186.3099999999977</v>
      </c>
      <c r="AG10" s="63">
        <v>0</v>
      </c>
      <c r="AH10" s="63">
        <v>26212634.969994273</v>
      </c>
      <c r="AI10" s="63">
        <v>7653878.910000002</v>
      </c>
      <c r="AJ10" s="63">
        <v>16788601.830000002</v>
      </c>
      <c r="AK10" s="63">
        <v>2701256.17</v>
      </c>
      <c r="AL10" s="63">
        <v>27143736.910000004</v>
      </c>
      <c r="AM10" s="63">
        <v>7029213.9860000024</v>
      </c>
      <c r="AN10" s="63">
        <v>16788601.830000002</v>
      </c>
      <c r="AO10" s="63">
        <v>1469847.7549999999</v>
      </c>
      <c r="AP10" s="63">
        <v>25287663.571000002</v>
      </c>
      <c r="AQ10" s="63">
        <v>1523035.7763157894</v>
      </c>
      <c r="AR10" s="63">
        <v>2504093.0172222229</v>
      </c>
      <c r="AS10" s="63">
        <v>131922.58000000002</v>
      </c>
      <c r="AT10" s="63">
        <v>4159051.3735380126</v>
      </c>
      <c r="AU10" s="63">
        <v>1335371.1403157895</v>
      </c>
      <c r="AV10" s="63">
        <v>2504093.0172222229</v>
      </c>
      <c r="AW10" s="63">
        <v>86130.260000000009</v>
      </c>
      <c r="AX10" s="63">
        <v>3925594.4175380124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252870.16999999998</v>
      </c>
      <c r="CN10" s="63">
        <v>0</v>
      </c>
      <c r="CO10" s="63">
        <v>0</v>
      </c>
      <c r="CP10" s="63">
        <v>252870.16999999998</v>
      </c>
      <c r="CQ10" s="63">
        <v>252870.16999999998</v>
      </c>
      <c r="CR10" s="63">
        <v>0</v>
      </c>
      <c r="CS10" s="63">
        <v>0</v>
      </c>
      <c r="CT10" s="63">
        <v>252870.16999999998</v>
      </c>
      <c r="CU10" s="63">
        <v>1783237.7199999997</v>
      </c>
      <c r="CV10" s="63">
        <v>886128.26</v>
      </c>
      <c r="CW10" s="63">
        <v>0</v>
      </c>
      <c r="CX10" s="63">
        <v>2669365.9799999995</v>
      </c>
      <c r="CY10" s="63">
        <v>1168848.9579499997</v>
      </c>
      <c r="CZ10" s="63">
        <v>704373.69350000005</v>
      </c>
      <c r="DA10" s="63">
        <v>0</v>
      </c>
      <c r="DB10" s="63">
        <v>1873222.6514499998</v>
      </c>
      <c r="DC10" s="63">
        <v>0</v>
      </c>
      <c r="DD10" s="63">
        <v>0</v>
      </c>
      <c r="DE10" s="63">
        <v>0</v>
      </c>
      <c r="DF10" s="63">
        <v>0</v>
      </c>
      <c r="DG10" s="63">
        <v>0</v>
      </c>
      <c r="DH10" s="63">
        <v>0</v>
      </c>
      <c r="DI10" s="63">
        <v>0</v>
      </c>
      <c r="DJ10" s="63">
        <v>0</v>
      </c>
      <c r="DK10" s="63">
        <v>21347.5</v>
      </c>
      <c r="DL10" s="63">
        <v>0</v>
      </c>
      <c r="DM10" s="63">
        <v>0</v>
      </c>
      <c r="DN10" s="63">
        <v>21347.5</v>
      </c>
      <c r="DO10" s="63">
        <v>4269.5</v>
      </c>
      <c r="DP10" s="63">
        <v>0</v>
      </c>
      <c r="DQ10" s="63">
        <v>0</v>
      </c>
      <c r="DR10" s="63">
        <v>4269.5</v>
      </c>
      <c r="DS10" s="63">
        <v>0</v>
      </c>
      <c r="DT10" s="63">
        <v>1107.7</v>
      </c>
      <c r="DU10" s="63">
        <v>0</v>
      </c>
      <c r="DV10" s="63">
        <v>1107.7</v>
      </c>
      <c r="DW10" s="63">
        <v>0</v>
      </c>
      <c r="DX10" s="63">
        <v>1107.7</v>
      </c>
      <c r="DY10" s="63">
        <v>0</v>
      </c>
      <c r="DZ10" s="63">
        <v>1107.7</v>
      </c>
      <c r="EA10" s="63">
        <v>7809.04</v>
      </c>
      <c r="EB10" s="63">
        <v>0</v>
      </c>
      <c r="EC10" s="63">
        <v>0</v>
      </c>
      <c r="ED10" s="63">
        <v>7809.04</v>
      </c>
      <c r="EE10" s="63">
        <v>7809.04</v>
      </c>
      <c r="EF10" s="63">
        <v>0</v>
      </c>
      <c r="EG10" s="63">
        <v>0</v>
      </c>
      <c r="EH10" s="63">
        <v>7809.04</v>
      </c>
      <c r="EI10" s="63">
        <v>0</v>
      </c>
      <c r="EJ10" s="63">
        <v>0</v>
      </c>
      <c r="EK10" s="63">
        <v>0</v>
      </c>
      <c r="EL10" s="63">
        <v>0</v>
      </c>
      <c r="EM10" s="63">
        <v>0</v>
      </c>
      <c r="EN10" s="63">
        <v>0</v>
      </c>
      <c r="EO10" s="63">
        <v>0</v>
      </c>
      <c r="EP10" s="63">
        <v>0</v>
      </c>
      <c r="EQ10" s="63">
        <v>38968725.886310063</v>
      </c>
      <c r="ER10" s="63">
        <v>26368590.689938225</v>
      </c>
      <c r="ES10" s="63">
        <v>2833178.75</v>
      </c>
      <c r="ET10" s="63">
        <v>68170495.326248303</v>
      </c>
      <c r="EU10" s="63">
        <v>36185948.998760067</v>
      </c>
      <c r="EV10" s="63">
        <v>20773413.572938226</v>
      </c>
      <c r="EW10" s="63">
        <v>1555978.0149999999</v>
      </c>
      <c r="EX10" s="63">
        <v>58515340.586698286</v>
      </c>
    </row>
    <row r="11" spans="1:154" ht="24.9" customHeight="1">
      <c r="A11" s="45">
        <v>4</v>
      </c>
      <c r="B11" s="46" t="s">
        <v>58</v>
      </c>
      <c r="C11" s="63">
        <v>23716.5</v>
      </c>
      <c r="D11" s="63">
        <v>10869738.999999978</v>
      </c>
      <c r="E11" s="63">
        <v>0</v>
      </c>
      <c r="F11" s="63">
        <v>10893455.499999978</v>
      </c>
      <c r="G11" s="63">
        <v>23716.5</v>
      </c>
      <c r="H11" s="63">
        <v>10301578.229999978</v>
      </c>
      <c r="I11" s="63">
        <v>0</v>
      </c>
      <c r="J11" s="63">
        <v>10325294.729999978</v>
      </c>
      <c r="K11" s="63">
        <v>0</v>
      </c>
      <c r="L11" s="63">
        <v>58769.909999999989</v>
      </c>
      <c r="M11" s="63">
        <v>0</v>
      </c>
      <c r="N11" s="63">
        <v>58769.909999999989</v>
      </c>
      <c r="O11" s="63">
        <v>0</v>
      </c>
      <c r="P11" s="63">
        <v>58769.909999999989</v>
      </c>
      <c r="Q11" s="63">
        <v>0</v>
      </c>
      <c r="R11" s="63">
        <v>58769.909999999989</v>
      </c>
      <c r="S11" s="63">
        <v>245692.40000000002</v>
      </c>
      <c r="T11" s="63">
        <v>1762</v>
      </c>
      <c r="U11" s="63">
        <v>0</v>
      </c>
      <c r="V11" s="63">
        <v>247454.40000000002</v>
      </c>
      <c r="W11" s="63">
        <v>50725.590000000084</v>
      </c>
      <c r="X11" s="63">
        <v>1762</v>
      </c>
      <c r="Y11" s="63">
        <v>0</v>
      </c>
      <c r="Z11" s="63">
        <v>52487.590000000084</v>
      </c>
      <c r="AA11" s="63">
        <v>60000</v>
      </c>
      <c r="AB11" s="63">
        <v>0</v>
      </c>
      <c r="AC11" s="63">
        <v>0</v>
      </c>
      <c r="AD11" s="63">
        <v>60000</v>
      </c>
      <c r="AE11" s="63">
        <v>19999.990000000005</v>
      </c>
      <c r="AF11" s="63">
        <v>0</v>
      </c>
      <c r="AG11" s="63">
        <v>0</v>
      </c>
      <c r="AH11" s="63">
        <v>19999.990000000005</v>
      </c>
      <c r="AI11" s="63">
        <v>11170731.309999987</v>
      </c>
      <c r="AJ11" s="63">
        <v>16956957.840000033</v>
      </c>
      <c r="AK11" s="63">
        <v>1504</v>
      </c>
      <c r="AL11" s="63">
        <v>28129193.150000021</v>
      </c>
      <c r="AM11" s="63">
        <v>10963626.369999988</v>
      </c>
      <c r="AN11" s="63">
        <v>16870789.240000032</v>
      </c>
      <c r="AO11" s="63">
        <v>954.82</v>
      </c>
      <c r="AP11" s="63">
        <v>27835370.430000022</v>
      </c>
      <c r="AQ11" s="63">
        <v>2140743.8963157898</v>
      </c>
      <c r="AR11" s="63">
        <v>2649153.7072222228</v>
      </c>
      <c r="AS11" s="63">
        <v>148817.95000000001</v>
      </c>
      <c r="AT11" s="63">
        <v>4938715.5535380123</v>
      </c>
      <c r="AU11" s="63">
        <v>2137197.4163157898</v>
      </c>
      <c r="AV11" s="63">
        <v>2649153.7072222228</v>
      </c>
      <c r="AW11" s="63">
        <v>148817.95000000001</v>
      </c>
      <c r="AX11" s="63">
        <v>4935169.0735380128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1297946.32</v>
      </c>
      <c r="CN11" s="63">
        <v>31360.099999999995</v>
      </c>
      <c r="CO11" s="63">
        <v>0</v>
      </c>
      <c r="CP11" s="63">
        <v>1329306.4200000002</v>
      </c>
      <c r="CQ11" s="63">
        <v>1055257.3800000001</v>
      </c>
      <c r="CR11" s="63">
        <v>31360.099999999995</v>
      </c>
      <c r="CS11" s="63">
        <v>0</v>
      </c>
      <c r="CT11" s="63">
        <v>1086617.4800000002</v>
      </c>
      <c r="CU11" s="63">
        <v>7773773.959999999</v>
      </c>
      <c r="CV11" s="63">
        <v>4753459.7699999968</v>
      </c>
      <c r="CW11" s="63">
        <v>150</v>
      </c>
      <c r="CX11" s="63">
        <v>12527383.729999997</v>
      </c>
      <c r="CY11" s="63">
        <v>5106566.1699999981</v>
      </c>
      <c r="CZ11" s="63">
        <v>2359026.3799999943</v>
      </c>
      <c r="DA11" s="63">
        <v>150</v>
      </c>
      <c r="DB11" s="63">
        <v>7465742.5499999924</v>
      </c>
      <c r="DC11" s="63">
        <v>0</v>
      </c>
      <c r="DD11" s="63">
        <v>0</v>
      </c>
      <c r="DE11" s="63">
        <v>0</v>
      </c>
      <c r="DF11" s="63">
        <v>0</v>
      </c>
      <c r="DG11" s="63">
        <v>0</v>
      </c>
      <c r="DH11" s="63">
        <v>0</v>
      </c>
      <c r="DI11" s="63">
        <v>0</v>
      </c>
      <c r="DJ11" s="63">
        <v>0</v>
      </c>
      <c r="DK11" s="63">
        <v>1308751.1200000001</v>
      </c>
      <c r="DL11" s="63">
        <v>0</v>
      </c>
      <c r="DM11" s="63">
        <v>0</v>
      </c>
      <c r="DN11" s="63">
        <v>1308751.1200000001</v>
      </c>
      <c r="DO11" s="63">
        <v>630681.82000000007</v>
      </c>
      <c r="DP11" s="63">
        <v>0</v>
      </c>
      <c r="DQ11" s="63">
        <v>0</v>
      </c>
      <c r="DR11" s="63">
        <v>630681.82000000007</v>
      </c>
      <c r="DS11" s="63">
        <v>81000</v>
      </c>
      <c r="DT11" s="63">
        <v>0</v>
      </c>
      <c r="DU11" s="63">
        <v>0</v>
      </c>
      <c r="DV11" s="63">
        <v>81000</v>
      </c>
      <c r="DW11" s="63">
        <v>40499.97</v>
      </c>
      <c r="DX11" s="63">
        <v>0</v>
      </c>
      <c r="DY11" s="63">
        <v>0</v>
      </c>
      <c r="DZ11" s="63">
        <v>40499.97</v>
      </c>
      <c r="EA11" s="63">
        <v>1343635.9900000002</v>
      </c>
      <c r="EB11" s="63">
        <v>195951.00000000003</v>
      </c>
      <c r="EC11" s="63">
        <v>0</v>
      </c>
      <c r="ED11" s="63">
        <v>1539586.9900000002</v>
      </c>
      <c r="EE11" s="63">
        <v>1082630.0300000003</v>
      </c>
      <c r="EF11" s="63">
        <v>195951.00000000003</v>
      </c>
      <c r="EG11" s="63">
        <v>0</v>
      </c>
      <c r="EH11" s="63">
        <v>1278581.0300000003</v>
      </c>
      <c r="EI11" s="63">
        <v>0</v>
      </c>
      <c r="EJ11" s="63">
        <v>0</v>
      </c>
      <c r="EK11" s="63">
        <v>0</v>
      </c>
      <c r="EL11" s="63">
        <v>0</v>
      </c>
      <c r="EM11" s="63">
        <v>0</v>
      </c>
      <c r="EN11" s="63">
        <v>0</v>
      </c>
      <c r="EO11" s="63">
        <v>0</v>
      </c>
      <c r="EP11" s="63">
        <v>0</v>
      </c>
      <c r="EQ11" s="63">
        <v>25445991.496315777</v>
      </c>
      <c r="ER11" s="63">
        <v>35517153.327222236</v>
      </c>
      <c r="ES11" s="63">
        <v>150471.95000000001</v>
      </c>
      <c r="ET11" s="63">
        <v>61113616.773538008</v>
      </c>
      <c r="EU11" s="63">
        <v>21110901.236315779</v>
      </c>
      <c r="EV11" s="63">
        <v>32468390.56722223</v>
      </c>
      <c r="EW11" s="63">
        <v>149922.77000000002</v>
      </c>
      <c r="EX11" s="63">
        <v>53729214.573537998</v>
      </c>
    </row>
    <row r="12" spans="1:154" ht="24.9" customHeight="1">
      <c r="A12" s="45">
        <v>5</v>
      </c>
      <c r="B12" s="46" t="s">
        <v>56</v>
      </c>
      <c r="C12" s="63">
        <v>1187991.07</v>
      </c>
      <c r="D12" s="63">
        <v>0</v>
      </c>
      <c r="E12" s="63">
        <v>425000</v>
      </c>
      <c r="F12" s="63">
        <v>1612991.07</v>
      </c>
      <c r="G12" s="63">
        <v>1104073.1400000001</v>
      </c>
      <c r="H12" s="63">
        <v>0</v>
      </c>
      <c r="I12" s="63">
        <v>425000</v>
      </c>
      <c r="J12" s="63">
        <v>1529073.1400000001</v>
      </c>
      <c r="K12" s="63">
        <v>0</v>
      </c>
      <c r="L12" s="63">
        <v>115706.43</v>
      </c>
      <c r="M12" s="63">
        <v>0</v>
      </c>
      <c r="N12" s="63">
        <v>115706.43</v>
      </c>
      <c r="O12" s="63">
        <v>0</v>
      </c>
      <c r="P12" s="63">
        <v>115706.43</v>
      </c>
      <c r="Q12" s="63">
        <v>0</v>
      </c>
      <c r="R12" s="63">
        <v>115706.43</v>
      </c>
      <c r="S12" s="63">
        <v>2000</v>
      </c>
      <c r="T12" s="63">
        <v>0</v>
      </c>
      <c r="U12" s="63">
        <v>0</v>
      </c>
      <c r="V12" s="63">
        <v>2000</v>
      </c>
      <c r="W12" s="63">
        <v>2000</v>
      </c>
      <c r="X12" s="63">
        <v>0</v>
      </c>
      <c r="Y12" s="63">
        <v>0</v>
      </c>
      <c r="Z12" s="63">
        <v>2000</v>
      </c>
      <c r="AA12" s="63">
        <v>26289793.888732962</v>
      </c>
      <c r="AB12" s="63">
        <v>545300.95052682282</v>
      </c>
      <c r="AC12" s="63">
        <v>22219612.366049614</v>
      </c>
      <c r="AD12" s="63">
        <v>49054707.205309398</v>
      </c>
      <c r="AE12" s="63">
        <v>26289793.888732962</v>
      </c>
      <c r="AF12" s="63">
        <v>545300.95052682282</v>
      </c>
      <c r="AG12" s="63">
        <v>22219612.366049614</v>
      </c>
      <c r="AH12" s="63">
        <v>49054707.205309398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8668.9363157894804</v>
      </c>
      <c r="AR12" s="63">
        <v>208551.30722222233</v>
      </c>
      <c r="AS12" s="63">
        <v>0</v>
      </c>
      <c r="AT12" s="63">
        <v>217220.2435380118</v>
      </c>
      <c r="AU12" s="63">
        <v>8668.9363157894804</v>
      </c>
      <c r="AV12" s="63">
        <v>208551.30722222233</v>
      </c>
      <c r="AW12" s="63">
        <v>0</v>
      </c>
      <c r="AX12" s="63">
        <v>217220.2435380118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80202.61</v>
      </c>
      <c r="CV12" s="63">
        <v>0</v>
      </c>
      <c r="CW12" s="63">
        <v>0</v>
      </c>
      <c r="CX12" s="63">
        <v>80202.61</v>
      </c>
      <c r="CY12" s="63">
        <v>0</v>
      </c>
      <c r="CZ12" s="63">
        <v>0</v>
      </c>
      <c r="DA12" s="63">
        <v>0</v>
      </c>
      <c r="DB12" s="63">
        <v>0</v>
      </c>
      <c r="DC12" s="63">
        <v>0</v>
      </c>
      <c r="DD12" s="63">
        <v>0</v>
      </c>
      <c r="DE12" s="63">
        <v>0</v>
      </c>
      <c r="DF12" s="63">
        <v>0</v>
      </c>
      <c r="DG12" s="63">
        <v>0</v>
      </c>
      <c r="DH12" s="63">
        <v>0</v>
      </c>
      <c r="DI12" s="63">
        <v>0</v>
      </c>
      <c r="DJ12" s="63">
        <v>0</v>
      </c>
      <c r="DK12" s="63">
        <v>0</v>
      </c>
      <c r="DL12" s="63">
        <v>0</v>
      </c>
      <c r="DM12" s="63">
        <v>0</v>
      </c>
      <c r="DN12" s="63">
        <v>0</v>
      </c>
      <c r="DO12" s="63">
        <v>0</v>
      </c>
      <c r="DP12" s="63">
        <v>0</v>
      </c>
      <c r="DQ12" s="63">
        <v>0</v>
      </c>
      <c r="DR12" s="63">
        <v>0</v>
      </c>
      <c r="DS12" s="63">
        <v>0</v>
      </c>
      <c r="DT12" s="63">
        <v>0</v>
      </c>
      <c r="DU12" s="63">
        <v>0</v>
      </c>
      <c r="DV12" s="63">
        <v>0</v>
      </c>
      <c r="DW12" s="63">
        <v>0</v>
      </c>
      <c r="DX12" s="63">
        <v>0</v>
      </c>
      <c r="DY12" s="63">
        <v>0</v>
      </c>
      <c r="DZ12" s="63">
        <v>0</v>
      </c>
      <c r="EA12" s="63">
        <v>23885.200000000004</v>
      </c>
      <c r="EB12" s="63">
        <v>0</v>
      </c>
      <c r="EC12" s="63">
        <v>0</v>
      </c>
      <c r="ED12" s="63">
        <v>23885.200000000004</v>
      </c>
      <c r="EE12" s="63">
        <v>0</v>
      </c>
      <c r="EF12" s="63">
        <v>0</v>
      </c>
      <c r="EG12" s="63">
        <v>0</v>
      </c>
      <c r="EH12" s="63">
        <v>0</v>
      </c>
      <c r="EI12" s="63">
        <v>0</v>
      </c>
      <c r="EJ12" s="63">
        <v>0</v>
      </c>
      <c r="EK12" s="63">
        <v>0</v>
      </c>
      <c r="EL12" s="63">
        <v>0</v>
      </c>
      <c r="EM12" s="63">
        <v>0</v>
      </c>
      <c r="EN12" s="63">
        <v>0</v>
      </c>
      <c r="EO12" s="63">
        <v>0</v>
      </c>
      <c r="EP12" s="63">
        <v>0</v>
      </c>
      <c r="EQ12" s="63">
        <v>27592541.705048751</v>
      </c>
      <c r="ER12" s="63">
        <v>869558.68774904509</v>
      </c>
      <c r="ES12" s="63">
        <v>22644612.366049614</v>
      </c>
      <c r="ET12" s="63">
        <v>51106712.758847415</v>
      </c>
      <c r="EU12" s="63">
        <v>27404535.965048753</v>
      </c>
      <c r="EV12" s="63">
        <v>869558.68774904509</v>
      </c>
      <c r="EW12" s="63">
        <v>22644612.366049614</v>
      </c>
      <c r="EX12" s="63">
        <v>50918707.018847413</v>
      </c>
    </row>
    <row r="13" spans="1:154" ht="24.9" customHeight="1">
      <c r="A13" s="45">
        <v>6</v>
      </c>
      <c r="B13" s="46" t="s">
        <v>60</v>
      </c>
      <c r="C13" s="63">
        <v>21500</v>
      </c>
      <c r="D13" s="63">
        <v>0</v>
      </c>
      <c r="E13" s="63">
        <v>37000</v>
      </c>
      <c r="F13" s="63">
        <v>58500</v>
      </c>
      <c r="G13" s="63">
        <v>21500</v>
      </c>
      <c r="H13" s="63">
        <v>0</v>
      </c>
      <c r="I13" s="63">
        <v>37000</v>
      </c>
      <c r="J13" s="63">
        <v>58500</v>
      </c>
      <c r="K13" s="63">
        <v>0</v>
      </c>
      <c r="L13" s="63">
        <v>905.69</v>
      </c>
      <c r="M13" s="63">
        <v>0</v>
      </c>
      <c r="N13" s="63">
        <v>905.69</v>
      </c>
      <c r="O13" s="63">
        <v>0</v>
      </c>
      <c r="P13" s="63">
        <v>905.69</v>
      </c>
      <c r="Q13" s="63">
        <v>0</v>
      </c>
      <c r="R13" s="63">
        <v>905.69</v>
      </c>
      <c r="S13" s="63">
        <v>5000</v>
      </c>
      <c r="T13" s="63">
        <v>0</v>
      </c>
      <c r="U13" s="63">
        <v>0</v>
      </c>
      <c r="V13" s="63">
        <v>5000</v>
      </c>
      <c r="W13" s="63">
        <v>5000</v>
      </c>
      <c r="X13" s="63">
        <v>0</v>
      </c>
      <c r="Y13" s="63">
        <v>0</v>
      </c>
      <c r="Z13" s="63">
        <v>5000</v>
      </c>
      <c r="AA13" s="63">
        <v>9292813.4674364552</v>
      </c>
      <c r="AB13" s="63">
        <v>316656.45626299403</v>
      </c>
      <c r="AC13" s="63">
        <v>10202722.996700406</v>
      </c>
      <c r="AD13" s="63">
        <v>19812192.920399856</v>
      </c>
      <c r="AE13" s="63">
        <v>9292813.4674364552</v>
      </c>
      <c r="AF13" s="63">
        <v>316656.45626299403</v>
      </c>
      <c r="AG13" s="63">
        <v>10202722.996700406</v>
      </c>
      <c r="AH13" s="63">
        <v>19812192.920399856</v>
      </c>
      <c r="AI13" s="63">
        <v>444067.86859294068</v>
      </c>
      <c r="AJ13" s="63">
        <v>5382875.0084470529</v>
      </c>
      <c r="AK13" s="63">
        <v>1475915.1629600059</v>
      </c>
      <c r="AL13" s="63">
        <v>7302858.0399999991</v>
      </c>
      <c r="AM13" s="63">
        <v>122899.39859294071</v>
      </c>
      <c r="AN13" s="63">
        <v>1468388.0984470528</v>
      </c>
      <c r="AO13" s="63">
        <v>373546.91296000592</v>
      </c>
      <c r="AP13" s="63">
        <v>1964834.4099999995</v>
      </c>
      <c r="AQ13" s="63">
        <v>108424.98631578949</v>
      </c>
      <c r="AR13" s="63">
        <v>1321390.9472222221</v>
      </c>
      <c r="AS13" s="63">
        <v>85227.92</v>
      </c>
      <c r="AT13" s="63">
        <v>1515043.8535380114</v>
      </c>
      <c r="AU13" s="63">
        <v>40417.946315789493</v>
      </c>
      <c r="AV13" s="63">
        <v>490501.97722222214</v>
      </c>
      <c r="AW13" s="63">
        <v>17045.580000000002</v>
      </c>
      <c r="AX13" s="63">
        <v>547965.50353801157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1054.68</v>
      </c>
      <c r="CV13" s="63">
        <v>0</v>
      </c>
      <c r="CW13" s="63">
        <v>0</v>
      </c>
      <c r="CX13" s="63">
        <v>1054.68</v>
      </c>
      <c r="CY13" s="63">
        <v>210.94000000000005</v>
      </c>
      <c r="CZ13" s="63">
        <v>0</v>
      </c>
      <c r="DA13" s="63">
        <v>0</v>
      </c>
      <c r="DB13" s="63">
        <v>210.94000000000005</v>
      </c>
      <c r="DC13" s="63">
        <v>0</v>
      </c>
      <c r="DD13" s="63">
        <v>0</v>
      </c>
      <c r="DE13" s="63">
        <v>0</v>
      </c>
      <c r="DF13" s="63">
        <v>0</v>
      </c>
      <c r="DG13" s="63">
        <v>0</v>
      </c>
      <c r="DH13" s="63">
        <v>0</v>
      </c>
      <c r="DI13" s="63">
        <v>0</v>
      </c>
      <c r="DJ13" s="63">
        <v>0</v>
      </c>
      <c r="DK13" s="63">
        <v>0</v>
      </c>
      <c r="DL13" s="63">
        <v>0</v>
      </c>
      <c r="DM13" s="63">
        <v>0</v>
      </c>
      <c r="DN13" s="63">
        <v>0</v>
      </c>
      <c r="DO13" s="63">
        <v>0</v>
      </c>
      <c r="DP13" s="63">
        <v>0</v>
      </c>
      <c r="DQ13" s="63">
        <v>0</v>
      </c>
      <c r="DR13" s="63">
        <v>0</v>
      </c>
      <c r="DS13" s="63">
        <v>0</v>
      </c>
      <c r="DT13" s="63">
        <v>0</v>
      </c>
      <c r="DU13" s="63">
        <v>0</v>
      </c>
      <c r="DV13" s="63">
        <v>0</v>
      </c>
      <c r="DW13" s="63">
        <v>0</v>
      </c>
      <c r="DX13" s="63">
        <v>0</v>
      </c>
      <c r="DY13" s="63">
        <v>0</v>
      </c>
      <c r="DZ13" s="63">
        <v>0</v>
      </c>
      <c r="EA13" s="63">
        <v>0</v>
      </c>
      <c r="EB13" s="63">
        <v>0</v>
      </c>
      <c r="EC13" s="63">
        <v>0</v>
      </c>
      <c r="ED13" s="63">
        <v>0</v>
      </c>
      <c r="EE13" s="63">
        <v>0</v>
      </c>
      <c r="EF13" s="63">
        <v>0</v>
      </c>
      <c r="EG13" s="63">
        <v>0</v>
      </c>
      <c r="EH13" s="63">
        <v>0</v>
      </c>
      <c r="EI13" s="63">
        <v>0</v>
      </c>
      <c r="EJ13" s="63">
        <v>0</v>
      </c>
      <c r="EK13" s="63">
        <v>0</v>
      </c>
      <c r="EL13" s="63">
        <v>0</v>
      </c>
      <c r="EM13" s="63">
        <v>0</v>
      </c>
      <c r="EN13" s="63">
        <v>0</v>
      </c>
      <c r="EO13" s="63">
        <v>0</v>
      </c>
      <c r="EP13" s="63">
        <v>0</v>
      </c>
      <c r="EQ13" s="63">
        <v>9872861.0023451839</v>
      </c>
      <c r="ER13" s="63">
        <v>7021828.1019322686</v>
      </c>
      <c r="ES13" s="63">
        <v>11800866.079660412</v>
      </c>
      <c r="ET13" s="63">
        <v>28695555.183937866</v>
      </c>
      <c r="EU13" s="63">
        <v>9482841.7523451857</v>
      </c>
      <c r="EV13" s="63">
        <v>2276452.2219322687</v>
      </c>
      <c r="EW13" s="63">
        <v>10630315.489660412</v>
      </c>
      <c r="EX13" s="63">
        <v>22389609.463937871</v>
      </c>
    </row>
    <row r="14" spans="1:154" ht="24.9" customHeight="1">
      <c r="A14" s="45">
        <v>7</v>
      </c>
      <c r="B14" s="46" t="s">
        <v>57</v>
      </c>
      <c r="C14" s="63">
        <v>632711.14999999991</v>
      </c>
      <c r="D14" s="63">
        <v>0</v>
      </c>
      <c r="E14" s="63">
        <v>1000</v>
      </c>
      <c r="F14" s="63">
        <v>633711.14999999991</v>
      </c>
      <c r="G14" s="63">
        <v>72399.999999999884</v>
      </c>
      <c r="H14" s="63">
        <v>0</v>
      </c>
      <c r="I14" s="63">
        <v>1000</v>
      </c>
      <c r="J14" s="63">
        <v>73399.999999999884</v>
      </c>
      <c r="K14" s="63">
        <v>1329.6300000000047</v>
      </c>
      <c r="L14" s="63">
        <v>55331.029999999992</v>
      </c>
      <c r="M14" s="63">
        <v>0</v>
      </c>
      <c r="N14" s="63">
        <v>56660.659999999996</v>
      </c>
      <c r="O14" s="63">
        <v>1329.6300000000047</v>
      </c>
      <c r="P14" s="63">
        <v>55331.029999999992</v>
      </c>
      <c r="Q14" s="63">
        <v>0</v>
      </c>
      <c r="R14" s="63">
        <v>56660.659999999996</v>
      </c>
      <c r="S14" s="63">
        <v>34166.17</v>
      </c>
      <c r="T14" s="63">
        <v>0</v>
      </c>
      <c r="U14" s="63">
        <v>0</v>
      </c>
      <c r="V14" s="63">
        <v>34166.17</v>
      </c>
      <c r="W14" s="63">
        <v>34166.17</v>
      </c>
      <c r="X14" s="63">
        <v>0</v>
      </c>
      <c r="Y14" s="63">
        <v>0</v>
      </c>
      <c r="Z14" s="63">
        <v>34166.17</v>
      </c>
      <c r="AA14" s="63">
        <v>15165344.26850001</v>
      </c>
      <c r="AB14" s="63">
        <v>2243578.20349999</v>
      </c>
      <c r="AC14" s="63">
        <v>508325.45799999981</v>
      </c>
      <c r="AD14" s="63">
        <v>17917247.93</v>
      </c>
      <c r="AE14" s="63">
        <v>15165344.26850001</v>
      </c>
      <c r="AF14" s="63">
        <v>2243578.20349999</v>
      </c>
      <c r="AG14" s="63">
        <v>508325.45799999981</v>
      </c>
      <c r="AH14" s="63">
        <v>17917247.93</v>
      </c>
      <c r="AI14" s="63">
        <v>1941581.3596389985</v>
      </c>
      <c r="AJ14" s="63">
        <v>3660579.0189750018</v>
      </c>
      <c r="AK14" s="63">
        <v>25134.611386</v>
      </c>
      <c r="AL14" s="63">
        <v>5627294.9900000002</v>
      </c>
      <c r="AM14" s="63">
        <v>1941581.3596389985</v>
      </c>
      <c r="AN14" s="63">
        <v>3660579.0189750018</v>
      </c>
      <c r="AO14" s="63">
        <v>25134.611386</v>
      </c>
      <c r="AP14" s="63">
        <v>5627294.9900000002</v>
      </c>
      <c r="AQ14" s="63">
        <v>936939.34930977772</v>
      </c>
      <c r="AR14" s="63">
        <v>698715.97534622229</v>
      </c>
      <c r="AS14" s="63">
        <v>3200.0353439999999</v>
      </c>
      <c r="AT14" s="63">
        <v>1638855.3599999999</v>
      </c>
      <c r="AU14" s="63">
        <v>615680.0593097778</v>
      </c>
      <c r="AV14" s="63">
        <v>698715.97534622229</v>
      </c>
      <c r="AW14" s="63">
        <v>3200.0353439999999</v>
      </c>
      <c r="AX14" s="63">
        <v>1317596.07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444300.93001999997</v>
      </c>
      <c r="CN14" s="63">
        <v>1941.05998</v>
      </c>
      <c r="CO14" s="63">
        <v>0</v>
      </c>
      <c r="CP14" s="63">
        <v>446241.99</v>
      </c>
      <c r="CQ14" s="63">
        <v>222151.14000999997</v>
      </c>
      <c r="CR14" s="63">
        <v>970.52999</v>
      </c>
      <c r="CS14" s="63">
        <v>0</v>
      </c>
      <c r="CT14" s="63">
        <v>223121.66999999998</v>
      </c>
      <c r="CU14" s="63">
        <v>801317.63777899952</v>
      </c>
      <c r="CV14" s="63">
        <v>224196.96222100005</v>
      </c>
      <c r="CW14" s="63">
        <v>0</v>
      </c>
      <c r="CX14" s="63">
        <v>1025514.5999999996</v>
      </c>
      <c r="CY14" s="63">
        <v>161050.09405799967</v>
      </c>
      <c r="CZ14" s="63">
        <v>107073.37594200001</v>
      </c>
      <c r="DA14" s="63">
        <v>0</v>
      </c>
      <c r="DB14" s="63">
        <v>268123.46999999968</v>
      </c>
      <c r="DC14" s="63">
        <v>11962.89</v>
      </c>
      <c r="DD14" s="63">
        <v>0</v>
      </c>
      <c r="DE14" s="63">
        <v>0</v>
      </c>
      <c r="DF14" s="63">
        <v>11962.89</v>
      </c>
      <c r="DG14" s="63">
        <v>0</v>
      </c>
      <c r="DH14" s="63">
        <v>0</v>
      </c>
      <c r="DI14" s="63">
        <v>0</v>
      </c>
      <c r="DJ14" s="63">
        <v>0</v>
      </c>
      <c r="DK14" s="63">
        <v>150154</v>
      </c>
      <c r="DL14" s="63">
        <v>0</v>
      </c>
      <c r="DM14" s="63">
        <v>0</v>
      </c>
      <c r="DN14" s="63">
        <v>150154</v>
      </c>
      <c r="DO14" s="63">
        <v>15015.399999999994</v>
      </c>
      <c r="DP14" s="63">
        <v>0</v>
      </c>
      <c r="DQ14" s="63">
        <v>0</v>
      </c>
      <c r="DR14" s="63">
        <v>15015.399999999994</v>
      </c>
      <c r="DS14" s="63">
        <v>0</v>
      </c>
      <c r="DT14" s="63">
        <v>0</v>
      </c>
      <c r="DU14" s="63">
        <v>0</v>
      </c>
      <c r="DV14" s="63">
        <v>0</v>
      </c>
      <c r="DW14" s="63">
        <v>0</v>
      </c>
      <c r="DX14" s="63">
        <v>0</v>
      </c>
      <c r="DY14" s="63">
        <v>0</v>
      </c>
      <c r="DZ14" s="63">
        <v>0</v>
      </c>
      <c r="EA14" s="63">
        <v>32346.301999999927</v>
      </c>
      <c r="EB14" s="63">
        <v>2361.9180000000001</v>
      </c>
      <c r="EC14" s="63">
        <v>0</v>
      </c>
      <c r="ED14" s="63">
        <v>34708.219999999928</v>
      </c>
      <c r="EE14" s="63">
        <v>2548.900499999756</v>
      </c>
      <c r="EF14" s="63">
        <v>590.47950000000014</v>
      </c>
      <c r="EG14" s="63">
        <v>0</v>
      </c>
      <c r="EH14" s="63">
        <v>3139.3799999997564</v>
      </c>
      <c r="EI14" s="63">
        <v>0</v>
      </c>
      <c r="EJ14" s="63">
        <v>0</v>
      </c>
      <c r="EK14" s="63">
        <v>0</v>
      </c>
      <c r="EL14" s="63">
        <v>0</v>
      </c>
      <c r="EM14" s="63">
        <v>0</v>
      </c>
      <c r="EN14" s="63">
        <v>0</v>
      </c>
      <c r="EO14" s="63">
        <v>0</v>
      </c>
      <c r="EP14" s="63">
        <v>0</v>
      </c>
      <c r="EQ14" s="63">
        <v>20152153.687247787</v>
      </c>
      <c r="ER14" s="63">
        <v>6886704.1680222144</v>
      </c>
      <c r="ES14" s="63">
        <v>537660.10472999979</v>
      </c>
      <c r="ET14" s="63">
        <v>27576517.959999993</v>
      </c>
      <c r="EU14" s="63">
        <v>18231267.022016782</v>
      </c>
      <c r="EV14" s="63">
        <v>6766838.6132532144</v>
      </c>
      <c r="EW14" s="63">
        <v>537660.10472999979</v>
      </c>
      <c r="EX14" s="63">
        <v>25535765.739999998</v>
      </c>
    </row>
    <row r="15" spans="1:154" ht="24.9" customHeight="1">
      <c r="A15" s="45">
        <v>8</v>
      </c>
      <c r="B15" s="46" t="s">
        <v>62</v>
      </c>
      <c r="C15" s="63">
        <v>94996.479999999981</v>
      </c>
      <c r="D15" s="63">
        <v>0</v>
      </c>
      <c r="E15" s="63">
        <v>0</v>
      </c>
      <c r="F15" s="63">
        <v>94996.479999999981</v>
      </c>
      <c r="G15" s="63">
        <v>54288.279999999984</v>
      </c>
      <c r="H15" s="63">
        <v>0</v>
      </c>
      <c r="I15" s="63">
        <v>0</v>
      </c>
      <c r="J15" s="63">
        <v>54288.279999999984</v>
      </c>
      <c r="K15" s="63">
        <v>225.75</v>
      </c>
      <c r="L15" s="63">
        <v>30656.52</v>
      </c>
      <c r="M15" s="63">
        <v>0</v>
      </c>
      <c r="N15" s="63">
        <v>30882.27</v>
      </c>
      <c r="O15" s="63">
        <v>225.75</v>
      </c>
      <c r="P15" s="63">
        <v>30656.52</v>
      </c>
      <c r="Q15" s="63">
        <v>0</v>
      </c>
      <c r="R15" s="63">
        <v>30882.27</v>
      </c>
      <c r="S15" s="63">
        <v>801.81</v>
      </c>
      <c r="T15" s="63">
        <v>1849.88</v>
      </c>
      <c r="U15" s="63">
        <v>7000</v>
      </c>
      <c r="V15" s="63">
        <v>9651.69</v>
      </c>
      <c r="W15" s="63">
        <v>801.81</v>
      </c>
      <c r="X15" s="63">
        <v>1849.88</v>
      </c>
      <c r="Y15" s="63">
        <v>7000</v>
      </c>
      <c r="Z15" s="63">
        <v>9651.69</v>
      </c>
      <c r="AA15" s="63">
        <v>13377894.34</v>
      </c>
      <c r="AB15" s="63">
        <v>724250.24</v>
      </c>
      <c r="AC15" s="63">
        <v>3662511.3613463133</v>
      </c>
      <c r="AD15" s="63">
        <v>17764655.941346314</v>
      </c>
      <c r="AE15" s="63">
        <v>13377894.34</v>
      </c>
      <c r="AF15" s="63">
        <v>724250.24</v>
      </c>
      <c r="AG15" s="63">
        <v>3144611.35</v>
      </c>
      <c r="AH15" s="63">
        <v>17246755.93</v>
      </c>
      <c r="AI15" s="63">
        <v>711966.15</v>
      </c>
      <c r="AJ15" s="63">
        <v>1433050.01</v>
      </c>
      <c r="AK15" s="63">
        <v>1400</v>
      </c>
      <c r="AL15" s="63">
        <v>2146416.16</v>
      </c>
      <c r="AM15" s="63">
        <v>464392.61399999994</v>
      </c>
      <c r="AN15" s="63">
        <v>1433050.01</v>
      </c>
      <c r="AO15" s="63">
        <v>1400</v>
      </c>
      <c r="AP15" s="63">
        <v>1898842.6239999998</v>
      </c>
      <c r="AQ15" s="63">
        <v>134991.17631578949</v>
      </c>
      <c r="AR15" s="63">
        <v>478997.5272222223</v>
      </c>
      <c r="AS15" s="63">
        <v>0</v>
      </c>
      <c r="AT15" s="63">
        <v>613988.70353801176</v>
      </c>
      <c r="AU15" s="63">
        <v>134991.17631578949</v>
      </c>
      <c r="AV15" s="63">
        <v>478997.5272222223</v>
      </c>
      <c r="AW15" s="63">
        <v>0</v>
      </c>
      <c r="AX15" s="63">
        <v>613988.70353801176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108616.55</v>
      </c>
      <c r="CV15" s="63">
        <v>11741</v>
      </c>
      <c r="CW15" s="63">
        <v>0</v>
      </c>
      <c r="CX15" s="63">
        <v>120357.55</v>
      </c>
      <c r="CY15" s="63">
        <v>108616.55</v>
      </c>
      <c r="CZ15" s="63">
        <v>11741</v>
      </c>
      <c r="DA15" s="63">
        <v>0</v>
      </c>
      <c r="DB15" s="63">
        <v>120357.55</v>
      </c>
      <c r="DC15" s="63">
        <v>13350</v>
      </c>
      <c r="DD15" s="63">
        <v>24330</v>
      </c>
      <c r="DE15" s="63">
        <v>0</v>
      </c>
      <c r="DF15" s="63">
        <v>37680</v>
      </c>
      <c r="DG15" s="63">
        <v>13350</v>
      </c>
      <c r="DH15" s="63">
        <v>24330</v>
      </c>
      <c r="DI15" s="63">
        <v>0</v>
      </c>
      <c r="DJ15" s="63">
        <v>37680</v>
      </c>
      <c r="DK15" s="63">
        <v>6263690.6200000001</v>
      </c>
      <c r="DL15" s="63">
        <v>0</v>
      </c>
      <c r="DM15" s="63">
        <v>0</v>
      </c>
      <c r="DN15" s="63">
        <v>6263690.6200000001</v>
      </c>
      <c r="DO15" s="63">
        <v>1103796.5044063805</v>
      </c>
      <c r="DP15" s="63">
        <v>0</v>
      </c>
      <c r="DQ15" s="63">
        <v>0</v>
      </c>
      <c r="DR15" s="63">
        <v>1103796.5044063805</v>
      </c>
      <c r="DS15" s="63">
        <v>0</v>
      </c>
      <c r="DT15" s="63">
        <v>0</v>
      </c>
      <c r="DU15" s="63">
        <v>0</v>
      </c>
      <c r="DV15" s="63">
        <v>0</v>
      </c>
      <c r="DW15" s="63">
        <v>0</v>
      </c>
      <c r="DX15" s="63">
        <v>0</v>
      </c>
      <c r="DY15" s="63">
        <v>0</v>
      </c>
      <c r="DZ15" s="63">
        <v>0</v>
      </c>
      <c r="EA15" s="63">
        <v>0</v>
      </c>
      <c r="EB15" s="63">
        <v>0</v>
      </c>
      <c r="EC15" s="63">
        <v>0</v>
      </c>
      <c r="ED15" s="63">
        <v>0</v>
      </c>
      <c r="EE15" s="63">
        <v>0</v>
      </c>
      <c r="EF15" s="63">
        <v>0</v>
      </c>
      <c r="EG15" s="63">
        <v>0</v>
      </c>
      <c r="EH15" s="63">
        <v>0</v>
      </c>
      <c r="EI15" s="63">
        <v>0</v>
      </c>
      <c r="EJ15" s="63">
        <v>0</v>
      </c>
      <c r="EK15" s="63">
        <v>0</v>
      </c>
      <c r="EL15" s="63">
        <v>0</v>
      </c>
      <c r="EM15" s="63">
        <v>0</v>
      </c>
      <c r="EN15" s="63">
        <v>0</v>
      </c>
      <c r="EO15" s="63">
        <v>0</v>
      </c>
      <c r="EP15" s="63">
        <v>0</v>
      </c>
      <c r="EQ15" s="63">
        <v>20706532.876315791</v>
      </c>
      <c r="ER15" s="63">
        <v>2704875.1772222221</v>
      </c>
      <c r="ES15" s="63">
        <v>3670911.3613463133</v>
      </c>
      <c r="ET15" s="63">
        <v>27082319.414884329</v>
      </c>
      <c r="EU15" s="63">
        <v>15258357.02472217</v>
      </c>
      <c r="EV15" s="63">
        <v>2704875.1772222221</v>
      </c>
      <c r="EW15" s="63">
        <v>3153011.35</v>
      </c>
      <c r="EX15" s="63">
        <v>21116243.551944394</v>
      </c>
    </row>
    <row r="16" spans="1:154" ht="24.9" customHeight="1">
      <c r="A16" s="45">
        <v>9</v>
      </c>
      <c r="B16" s="46" t="s">
        <v>59</v>
      </c>
      <c r="C16" s="63">
        <v>23609.87</v>
      </c>
      <c r="D16" s="63">
        <v>0</v>
      </c>
      <c r="E16" s="63">
        <v>39000</v>
      </c>
      <c r="F16" s="63">
        <v>62609.869999999995</v>
      </c>
      <c r="G16" s="63">
        <v>5000</v>
      </c>
      <c r="H16" s="63">
        <v>0</v>
      </c>
      <c r="I16" s="63">
        <v>39000</v>
      </c>
      <c r="J16" s="63">
        <v>44000</v>
      </c>
      <c r="K16" s="63">
        <v>0</v>
      </c>
      <c r="L16" s="63">
        <v>3489.7300000000005</v>
      </c>
      <c r="M16" s="63">
        <v>0</v>
      </c>
      <c r="N16" s="63">
        <v>3489.7300000000005</v>
      </c>
      <c r="O16" s="63">
        <v>0</v>
      </c>
      <c r="P16" s="63">
        <v>3489.7300000000005</v>
      </c>
      <c r="Q16" s="63">
        <v>0</v>
      </c>
      <c r="R16" s="63">
        <v>3489.7300000000005</v>
      </c>
      <c r="S16" s="63">
        <v>354130.8</v>
      </c>
      <c r="T16" s="63">
        <v>0</v>
      </c>
      <c r="U16" s="63">
        <v>0</v>
      </c>
      <c r="V16" s="63">
        <v>354130.8</v>
      </c>
      <c r="W16" s="63">
        <v>12741.200000000012</v>
      </c>
      <c r="X16" s="63">
        <v>0</v>
      </c>
      <c r="Y16" s="63">
        <v>0</v>
      </c>
      <c r="Z16" s="63">
        <v>12741.200000000012</v>
      </c>
      <c r="AA16" s="63">
        <v>7635388.798896255</v>
      </c>
      <c r="AB16" s="63">
        <v>213470.9174219257</v>
      </c>
      <c r="AC16" s="63">
        <v>10910995.846037062</v>
      </c>
      <c r="AD16" s="63">
        <v>18759855.562355243</v>
      </c>
      <c r="AE16" s="63">
        <v>7635388.798896255</v>
      </c>
      <c r="AF16" s="63">
        <v>190720.2834019257</v>
      </c>
      <c r="AG16" s="63">
        <v>10910995.846037062</v>
      </c>
      <c r="AH16" s="63">
        <v>18737104.928335242</v>
      </c>
      <c r="AI16" s="63">
        <v>1271736.8999999999</v>
      </c>
      <c r="AJ16" s="63">
        <v>739001.02</v>
      </c>
      <c r="AK16" s="63">
        <v>3731869.42</v>
      </c>
      <c r="AL16" s="63">
        <v>5742607.3399999999</v>
      </c>
      <c r="AM16" s="63">
        <v>1124602.6722247484</v>
      </c>
      <c r="AN16" s="63">
        <v>379007.74925571377</v>
      </c>
      <c r="AO16" s="63">
        <v>3265263.491088924</v>
      </c>
      <c r="AP16" s="63">
        <v>4768873.912569386</v>
      </c>
      <c r="AQ16" s="63">
        <v>208956.95631578943</v>
      </c>
      <c r="AR16" s="63">
        <v>257750.88722222234</v>
      </c>
      <c r="AS16" s="63">
        <v>267755.38</v>
      </c>
      <c r="AT16" s="63">
        <v>734463.22353801178</v>
      </c>
      <c r="AU16" s="63">
        <v>208250.69357220331</v>
      </c>
      <c r="AV16" s="63">
        <v>255997.51613727599</v>
      </c>
      <c r="AW16" s="63">
        <v>267755.38</v>
      </c>
      <c r="AX16" s="63">
        <v>732003.58970947936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54403.9</v>
      </c>
      <c r="CV16" s="63">
        <v>5664</v>
      </c>
      <c r="CW16" s="63">
        <v>0</v>
      </c>
      <c r="CX16" s="63">
        <v>60067.9</v>
      </c>
      <c r="CY16" s="63">
        <v>35706.221884529747</v>
      </c>
      <c r="CZ16" s="63">
        <v>5664</v>
      </c>
      <c r="DA16" s="63">
        <v>0</v>
      </c>
      <c r="DB16" s="63">
        <v>41370.221884529747</v>
      </c>
      <c r="DC16" s="63">
        <v>0</v>
      </c>
      <c r="DD16" s="63">
        <v>0</v>
      </c>
      <c r="DE16" s="63">
        <v>0</v>
      </c>
      <c r="DF16" s="63">
        <v>0</v>
      </c>
      <c r="DG16" s="63">
        <v>0</v>
      </c>
      <c r="DH16" s="63">
        <v>0</v>
      </c>
      <c r="DI16" s="63">
        <v>0</v>
      </c>
      <c r="DJ16" s="63">
        <v>0</v>
      </c>
      <c r="DK16" s="63">
        <v>45400</v>
      </c>
      <c r="DL16" s="63">
        <v>0</v>
      </c>
      <c r="DM16" s="63">
        <v>0</v>
      </c>
      <c r="DN16" s="63">
        <v>45400</v>
      </c>
      <c r="DO16" s="63">
        <v>45400</v>
      </c>
      <c r="DP16" s="63">
        <v>0</v>
      </c>
      <c r="DQ16" s="63">
        <v>0</v>
      </c>
      <c r="DR16" s="63">
        <v>45400</v>
      </c>
      <c r="DS16" s="63">
        <v>0</v>
      </c>
      <c r="DT16" s="63">
        <v>0</v>
      </c>
      <c r="DU16" s="63">
        <v>0</v>
      </c>
      <c r="DV16" s="63">
        <v>0</v>
      </c>
      <c r="DW16" s="63">
        <v>0</v>
      </c>
      <c r="DX16" s="63">
        <v>0</v>
      </c>
      <c r="DY16" s="63">
        <v>0</v>
      </c>
      <c r="DZ16" s="63">
        <v>0</v>
      </c>
      <c r="EA16" s="63">
        <v>0</v>
      </c>
      <c r="EB16" s="63">
        <v>0</v>
      </c>
      <c r="EC16" s="63">
        <v>3060</v>
      </c>
      <c r="ED16" s="63">
        <v>3060</v>
      </c>
      <c r="EE16" s="63">
        <v>0</v>
      </c>
      <c r="EF16" s="63">
        <v>0</v>
      </c>
      <c r="EG16" s="63">
        <v>3060</v>
      </c>
      <c r="EH16" s="63">
        <v>3060</v>
      </c>
      <c r="EI16" s="63">
        <v>0</v>
      </c>
      <c r="EJ16" s="63">
        <v>0</v>
      </c>
      <c r="EK16" s="63">
        <v>0</v>
      </c>
      <c r="EL16" s="63">
        <v>0</v>
      </c>
      <c r="EM16" s="63">
        <v>0</v>
      </c>
      <c r="EN16" s="63">
        <v>0</v>
      </c>
      <c r="EO16" s="63">
        <v>0</v>
      </c>
      <c r="EP16" s="63">
        <v>0</v>
      </c>
      <c r="EQ16" s="63">
        <v>9593627.225212045</v>
      </c>
      <c r="ER16" s="63">
        <v>1219376.5546441481</v>
      </c>
      <c r="ES16" s="63">
        <v>14952680.646037063</v>
      </c>
      <c r="ET16" s="63">
        <v>25765684.425893251</v>
      </c>
      <c r="EU16" s="63">
        <v>9067089.5865777358</v>
      </c>
      <c r="EV16" s="63">
        <v>834879.27879491542</v>
      </c>
      <c r="EW16" s="63">
        <v>14486074.717125988</v>
      </c>
      <c r="EX16" s="63">
        <v>24388043.582498636</v>
      </c>
    </row>
    <row r="17" spans="1:154" ht="24.9" customHeight="1">
      <c r="A17" s="45">
        <v>10</v>
      </c>
      <c r="B17" s="46" t="s">
        <v>72</v>
      </c>
      <c r="C17" s="63">
        <v>91041.47</v>
      </c>
      <c r="D17" s="63">
        <v>0</v>
      </c>
      <c r="E17" s="63">
        <v>6000</v>
      </c>
      <c r="F17" s="63">
        <v>97041.47</v>
      </c>
      <c r="G17" s="63">
        <v>91041.47</v>
      </c>
      <c r="H17" s="63">
        <v>0</v>
      </c>
      <c r="I17" s="63">
        <v>6000</v>
      </c>
      <c r="J17" s="63">
        <v>97041.47</v>
      </c>
      <c r="K17" s="63">
        <v>562.16999999999996</v>
      </c>
      <c r="L17" s="63">
        <v>120260.33999999997</v>
      </c>
      <c r="M17" s="63">
        <v>0</v>
      </c>
      <c r="N17" s="63">
        <v>120822.50999999997</v>
      </c>
      <c r="O17" s="63">
        <v>562.16999999999996</v>
      </c>
      <c r="P17" s="63">
        <v>120260.33999999997</v>
      </c>
      <c r="Q17" s="63">
        <v>0</v>
      </c>
      <c r="R17" s="63">
        <v>120822.50999999997</v>
      </c>
      <c r="S17" s="63">
        <v>0</v>
      </c>
      <c r="T17" s="63">
        <v>8895</v>
      </c>
      <c r="U17" s="63">
        <v>0</v>
      </c>
      <c r="V17" s="63">
        <v>8895</v>
      </c>
      <c r="W17" s="63">
        <v>0</v>
      </c>
      <c r="X17" s="63">
        <v>8895</v>
      </c>
      <c r="Y17" s="63">
        <v>0</v>
      </c>
      <c r="Z17" s="63">
        <v>8895</v>
      </c>
      <c r="AA17" s="63">
        <v>14974623.158347711</v>
      </c>
      <c r="AB17" s="63">
        <v>1580849.3231964188</v>
      </c>
      <c r="AC17" s="63">
        <v>2646824.148688477</v>
      </c>
      <c r="AD17" s="63">
        <v>19202296.630232606</v>
      </c>
      <c r="AE17" s="63">
        <v>14974623.158347711</v>
      </c>
      <c r="AF17" s="63">
        <v>1580849.3231964188</v>
      </c>
      <c r="AG17" s="63">
        <v>2646824.148688477</v>
      </c>
      <c r="AH17" s="63">
        <v>19202296.630232606</v>
      </c>
      <c r="AI17" s="63">
        <v>906227.18</v>
      </c>
      <c r="AJ17" s="63">
        <v>1948078.5100000005</v>
      </c>
      <c r="AK17" s="63">
        <v>6490</v>
      </c>
      <c r="AL17" s="63">
        <v>2860795.6900000004</v>
      </c>
      <c r="AM17" s="63">
        <v>769235.84400000004</v>
      </c>
      <c r="AN17" s="63">
        <v>1722301.6940000006</v>
      </c>
      <c r="AO17" s="63">
        <v>6490</v>
      </c>
      <c r="AP17" s="63">
        <v>2498027.5380000006</v>
      </c>
      <c r="AQ17" s="63">
        <v>131517.92631578949</v>
      </c>
      <c r="AR17" s="63">
        <v>368577.61000000004</v>
      </c>
      <c r="AS17" s="63">
        <v>0</v>
      </c>
      <c r="AT17" s="63">
        <v>500095.53631578956</v>
      </c>
      <c r="AU17" s="63">
        <v>131517.92631578949</v>
      </c>
      <c r="AV17" s="63">
        <v>368577.61000000004</v>
      </c>
      <c r="AW17" s="63">
        <v>0</v>
      </c>
      <c r="AX17" s="63">
        <v>500095.53631578956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8248.17</v>
      </c>
      <c r="CV17" s="63">
        <v>26612.76</v>
      </c>
      <c r="CW17" s="63">
        <v>0</v>
      </c>
      <c r="CX17" s="63">
        <v>34860.93</v>
      </c>
      <c r="CY17" s="63">
        <v>8248.17</v>
      </c>
      <c r="CZ17" s="63">
        <v>26612.76</v>
      </c>
      <c r="DA17" s="63">
        <v>0</v>
      </c>
      <c r="DB17" s="63">
        <v>34860.93</v>
      </c>
      <c r="DC17" s="63">
        <v>4160</v>
      </c>
      <c r="DD17" s="63">
        <v>6425</v>
      </c>
      <c r="DE17" s="63">
        <v>0</v>
      </c>
      <c r="DF17" s="63">
        <v>10585</v>
      </c>
      <c r="DG17" s="63">
        <v>4160</v>
      </c>
      <c r="DH17" s="63">
        <v>6425</v>
      </c>
      <c r="DI17" s="63">
        <v>0</v>
      </c>
      <c r="DJ17" s="63">
        <v>10585</v>
      </c>
      <c r="DK17" s="63">
        <v>0</v>
      </c>
      <c r="DL17" s="63">
        <v>0</v>
      </c>
      <c r="DM17" s="63">
        <v>0</v>
      </c>
      <c r="DN17" s="63">
        <v>0</v>
      </c>
      <c r="DO17" s="63">
        <v>0</v>
      </c>
      <c r="DP17" s="63">
        <v>0</v>
      </c>
      <c r="DQ17" s="63">
        <v>0</v>
      </c>
      <c r="DR17" s="63">
        <v>0</v>
      </c>
      <c r="DS17" s="63">
        <v>0</v>
      </c>
      <c r="DT17" s="63">
        <v>0</v>
      </c>
      <c r="DU17" s="63">
        <v>0</v>
      </c>
      <c r="DV17" s="63">
        <v>0</v>
      </c>
      <c r="DW17" s="63">
        <v>0</v>
      </c>
      <c r="DX17" s="63">
        <v>0</v>
      </c>
      <c r="DY17" s="63">
        <v>0</v>
      </c>
      <c r="DZ17" s="63">
        <v>0</v>
      </c>
      <c r="EA17" s="63">
        <v>77813.84</v>
      </c>
      <c r="EB17" s="63">
        <v>0</v>
      </c>
      <c r="EC17" s="63">
        <v>0</v>
      </c>
      <c r="ED17" s="63">
        <v>77813.84</v>
      </c>
      <c r="EE17" s="63">
        <v>0</v>
      </c>
      <c r="EF17" s="63">
        <v>0</v>
      </c>
      <c r="EG17" s="63">
        <v>0</v>
      </c>
      <c r="EH17" s="63">
        <v>0</v>
      </c>
      <c r="EI17" s="63">
        <v>0</v>
      </c>
      <c r="EJ17" s="63">
        <v>0</v>
      </c>
      <c r="EK17" s="63">
        <v>0</v>
      </c>
      <c r="EL17" s="63">
        <v>0</v>
      </c>
      <c r="EM17" s="63">
        <v>0</v>
      </c>
      <c r="EN17" s="63">
        <v>0</v>
      </c>
      <c r="EO17" s="63">
        <v>0</v>
      </c>
      <c r="EP17" s="63">
        <v>0</v>
      </c>
      <c r="EQ17" s="63">
        <v>16194193.914663501</v>
      </c>
      <c r="ER17" s="63">
        <v>4059698.5431964188</v>
      </c>
      <c r="ES17" s="63">
        <v>2659314.148688477</v>
      </c>
      <c r="ET17" s="63">
        <v>22913206.606548399</v>
      </c>
      <c r="EU17" s="63">
        <v>15979388.738663502</v>
      </c>
      <c r="EV17" s="63">
        <v>3833921.7271964191</v>
      </c>
      <c r="EW17" s="63">
        <v>2659314.148688477</v>
      </c>
      <c r="EX17" s="63">
        <v>22472624.6145484</v>
      </c>
    </row>
    <row r="18" spans="1:154" ht="24.9" customHeight="1">
      <c r="A18" s="45">
        <v>11</v>
      </c>
      <c r="B18" s="46" t="s">
        <v>61</v>
      </c>
      <c r="C18" s="63">
        <v>19000</v>
      </c>
      <c r="D18" s="63">
        <v>9958</v>
      </c>
      <c r="E18" s="63">
        <v>66000</v>
      </c>
      <c r="F18" s="63">
        <v>94958</v>
      </c>
      <c r="G18" s="63">
        <v>19000</v>
      </c>
      <c r="H18" s="63">
        <v>9958</v>
      </c>
      <c r="I18" s="63">
        <v>66000</v>
      </c>
      <c r="J18" s="63">
        <v>94958</v>
      </c>
      <c r="K18" s="63">
        <v>0</v>
      </c>
      <c r="L18" s="63">
        <v>542</v>
      </c>
      <c r="M18" s="63">
        <v>0</v>
      </c>
      <c r="N18" s="63">
        <v>542</v>
      </c>
      <c r="O18" s="63">
        <v>0</v>
      </c>
      <c r="P18" s="63">
        <v>542</v>
      </c>
      <c r="Q18" s="63">
        <v>0</v>
      </c>
      <c r="R18" s="63">
        <v>542</v>
      </c>
      <c r="S18" s="63">
        <v>2000</v>
      </c>
      <c r="T18" s="63">
        <v>0</v>
      </c>
      <c r="U18" s="63">
        <v>6526</v>
      </c>
      <c r="V18" s="63">
        <v>8526</v>
      </c>
      <c r="W18" s="63">
        <v>2000</v>
      </c>
      <c r="X18" s="63">
        <v>0</v>
      </c>
      <c r="Y18" s="63">
        <v>6526</v>
      </c>
      <c r="Z18" s="63">
        <v>8526</v>
      </c>
      <c r="AA18" s="63">
        <v>5399788</v>
      </c>
      <c r="AB18" s="63">
        <v>591957</v>
      </c>
      <c r="AC18" s="63">
        <v>3414530</v>
      </c>
      <c r="AD18" s="63">
        <v>9406275</v>
      </c>
      <c r="AE18" s="63">
        <v>5399788</v>
      </c>
      <c r="AF18" s="63">
        <v>591957</v>
      </c>
      <c r="AG18" s="63">
        <v>3414530</v>
      </c>
      <c r="AH18" s="63">
        <v>9406275</v>
      </c>
      <c r="AI18" s="63">
        <v>314973</v>
      </c>
      <c r="AJ18" s="63">
        <v>1195649</v>
      </c>
      <c r="AK18" s="63">
        <v>154459</v>
      </c>
      <c r="AL18" s="63">
        <v>1665081</v>
      </c>
      <c r="AM18" s="63">
        <v>314973</v>
      </c>
      <c r="AN18" s="63">
        <v>1195649</v>
      </c>
      <c r="AO18" s="63">
        <v>154459</v>
      </c>
      <c r="AP18" s="63">
        <v>1665081</v>
      </c>
      <c r="AQ18" s="63">
        <v>95110.936315789484</v>
      </c>
      <c r="AR18" s="63">
        <v>327155.30722222233</v>
      </c>
      <c r="AS18" s="63">
        <v>26272</v>
      </c>
      <c r="AT18" s="63">
        <v>448538.2435380118</v>
      </c>
      <c r="AU18" s="63">
        <v>86962.681315789479</v>
      </c>
      <c r="AV18" s="63">
        <v>327155.30722222233</v>
      </c>
      <c r="AW18" s="63">
        <v>26272</v>
      </c>
      <c r="AX18" s="63">
        <v>440389.98853801179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12991</v>
      </c>
      <c r="CN18" s="63">
        <v>0</v>
      </c>
      <c r="CO18" s="63">
        <v>0</v>
      </c>
      <c r="CP18" s="63">
        <v>12991</v>
      </c>
      <c r="CQ18" s="63">
        <v>6495.68</v>
      </c>
      <c r="CR18" s="63">
        <v>0</v>
      </c>
      <c r="CS18" s="63">
        <v>0</v>
      </c>
      <c r="CT18" s="63">
        <v>6495.68</v>
      </c>
      <c r="CU18" s="63">
        <v>1307303</v>
      </c>
      <c r="CV18" s="63">
        <v>974</v>
      </c>
      <c r="CW18" s="63">
        <v>109662</v>
      </c>
      <c r="CX18" s="63">
        <v>1417939</v>
      </c>
      <c r="CY18" s="63">
        <v>637627.36837999988</v>
      </c>
      <c r="CZ18" s="63">
        <v>487.08</v>
      </c>
      <c r="DA18" s="63">
        <v>109662</v>
      </c>
      <c r="DB18" s="63">
        <v>747776.44837999984</v>
      </c>
      <c r="DC18" s="63">
        <v>0</v>
      </c>
      <c r="DD18" s="63">
        <v>0</v>
      </c>
      <c r="DE18" s="63">
        <v>0</v>
      </c>
      <c r="DF18" s="63">
        <v>0</v>
      </c>
      <c r="DG18" s="63">
        <v>0</v>
      </c>
      <c r="DH18" s="63">
        <v>0</v>
      </c>
      <c r="DI18" s="63">
        <v>0</v>
      </c>
      <c r="DJ18" s="63">
        <v>0</v>
      </c>
      <c r="DK18" s="63">
        <v>15497</v>
      </c>
      <c r="DL18" s="63">
        <v>0</v>
      </c>
      <c r="DM18" s="63">
        <v>0</v>
      </c>
      <c r="DN18" s="63">
        <v>15497</v>
      </c>
      <c r="DO18" s="63">
        <v>6198.7999999999993</v>
      </c>
      <c r="DP18" s="63">
        <v>0</v>
      </c>
      <c r="DQ18" s="63">
        <v>0</v>
      </c>
      <c r="DR18" s="63">
        <v>6198.7999999999993</v>
      </c>
      <c r="DS18" s="63">
        <v>0</v>
      </c>
      <c r="DT18" s="63">
        <v>0</v>
      </c>
      <c r="DU18" s="63">
        <v>0</v>
      </c>
      <c r="DV18" s="63">
        <v>0</v>
      </c>
      <c r="DW18" s="63">
        <v>0</v>
      </c>
      <c r="DX18" s="63">
        <v>0</v>
      </c>
      <c r="DY18" s="63">
        <v>0</v>
      </c>
      <c r="DZ18" s="63">
        <v>0</v>
      </c>
      <c r="EA18" s="63">
        <v>0</v>
      </c>
      <c r="EB18" s="63">
        <v>1241</v>
      </c>
      <c r="EC18" s="63">
        <v>7078</v>
      </c>
      <c r="ED18" s="63">
        <v>8319</v>
      </c>
      <c r="EE18" s="63">
        <v>-3539.1449999999995</v>
      </c>
      <c r="EF18" s="63">
        <v>620.72</v>
      </c>
      <c r="EG18" s="63">
        <v>7078</v>
      </c>
      <c r="EH18" s="63">
        <v>4159.5750000000007</v>
      </c>
      <c r="EI18" s="63">
        <v>0</v>
      </c>
      <c r="EJ18" s="63">
        <v>0</v>
      </c>
      <c r="EK18" s="63">
        <v>0</v>
      </c>
      <c r="EL18" s="63">
        <v>0</v>
      </c>
      <c r="EM18" s="63">
        <v>0</v>
      </c>
      <c r="EN18" s="63">
        <v>0</v>
      </c>
      <c r="EO18" s="63">
        <v>0</v>
      </c>
      <c r="EP18" s="63">
        <v>0</v>
      </c>
      <c r="EQ18" s="63">
        <v>7166662.9363157898</v>
      </c>
      <c r="ER18" s="63">
        <v>2127476.3072222224</v>
      </c>
      <c r="ES18" s="63">
        <v>3784527</v>
      </c>
      <c r="ET18" s="63">
        <v>13078666.243538011</v>
      </c>
      <c r="EU18" s="63">
        <v>6469506.3846957898</v>
      </c>
      <c r="EV18" s="63">
        <v>2126369.1072222227</v>
      </c>
      <c r="EW18" s="63">
        <v>3784527</v>
      </c>
      <c r="EX18" s="63">
        <v>12380402.491918011</v>
      </c>
    </row>
    <row r="19" spans="1:154" ht="24.9" customHeight="1">
      <c r="A19" s="45">
        <v>12</v>
      </c>
      <c r="B19" s="46" t="s">
        <v>64</v>
      </c>
      <c r="C19" s="63">
        <v>0</v>
      </c>
      <c r="D19" s="63">
        <v>0</v>
      </c>
      <c r="E19" s="63">
        <v>6000</v>
      </c>
      <c r="F19" s="63">
        <v>6000</v>
      </c>
      <c r="G19" s="63">
        <v>0</v>
      </c>
      <c r="H19" s="63">
        <v>0</v>
      </c>
      <c r="I19" s="63">
        <v>6000</v>
      </c>
      <c r="J19" s="63">
        <v>6000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22825.739999999998</v>
      </c>
      <c r="T19" s="63">
        <v>5035.76</v>
      </c>
      <c r="U19" s="63">
        <v>13165</v>
      </c>
      <c r="V19" s="63">
        <v>41026.5</v>
      </c>
      <c r="W19" s="63">
        <v>22825.739999999998</v>
      </c>
      <c r="X19" s="63">
        <v>5035.76</v>
      </c>
      <c r="Y19" s="63">
        <v>13165</v>
      </c>
      <c r="Z19" s="63">
        <v>41026.5</v>
      </c>
      <c r="AA19" s="63">
        <v>2838439.8799999794</v>
      </c>
      <c r="AB19" s="63">
        <v>2213.7600000000002</v>
      </c>
      <c r="AC19" s="63">
        <v>1161961.090000004</v>
      </c>
      <c r="AD19" s="63">
        <v>4002614.7299999832</v>
      </c>
      <c r="AE19" s="63">
        <v>2838439.8799999794</v>
      </c>
      <c r="AF19" s="63">
        <v>2213.7600000000002</v>
      </c>
      <c r="AG19" s="63">
        <v>1161961.090000004</v>
      </c>
      <c r="AH19" s="63">
        <v>4002614.7299999832</v>
      </c>
      <c r="AI19" s="63">
        <v>906243.50000000012</v>
      </c>
      <c r="AJ19" s="63">
        <v>3421136.1000000015</v>
      </c>
      <c r="AK19" s="63">
        <v>1861246.1000000006</v>
      </c>
      <c r="AL19" s="63">
        <v>6188625.700000002</v>
      </c>
      <c r="AM19" s="63">
        <v>507971.4360000001</v>
      </c>
      <c r="AN19" s="63">
        <v>1829397.8730000029</v>
      </c>
      <c r="AO19" s="63">
        <v>1806735.7540000007</v>
      </c>
      <c r="AP19" s="63">
        <v>4144105.0630000038</v>
      </c>
      <c r="AQ19" s="63">
        <v>201023.98631578946</v>
      </c>
      <c r="AR19" s="63">
        <v>685405.9072222223</v>
      </c>
      <c r="AS19" s="63">
        <v>132479.75</v>
      </c>
      <c r="AT19" s="63">
        <v>1018909.6435380117</v>
      </c>
      <c r="AU19" s="63">
        <v>145174.90531578945</v>
      </c>
      <c r="AV19" s="63">
        <v>570269.19922222232</v>
      </c>
      <c r="AW19" s="63">
        <v>132062.15</v>
      </c>
      <c r="AX19" s="63">
        <v>847506.25453801185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139961.65</v>
      </c>
      <c r="CV19" s="63">
        <v>168098.87</v>
      </c>
      <c r="CW19" s="63">
        <v>39617.24</v>
      </c>
      <c r="CX19" s="63">
        <v>347677.76</v>
      </c>
      <c r="CY19" s="63">
        <v>36256.461854999972</v>
      </c>
      <c r="CZ19" s="63">
        <v>50429.660999999993</v>
      </c>
      <c r="DA19" s="63">
        <v>2837.2409750000006</v>
      </c>
      <c r="DB19" s="63">
        <v>89523.363829999958</v>
      </c>
      <c r="DC19" s="63">
        <v>0</v>
      </c>
      <c r="DD19" s="63">
        <v>0</v>
      </c>
      <c r="DE19" s="63">
        <v>0</v>
      </c>
      <c r="DF19" s="63">
        <v>0</v>
      </c>
      <c r="DG19" s="63">
        <v>0</v>
      </c>
      <c r="DH19" s="63">
        <v>0</v>
      </c>
      <c r="DI19" s="63">
        <v>0</v>
      </c>
      <c r="DJ19" s="63">
        <v>0</v>
      </c>
      <c r="DK19" s="63">
        <v>194734.45</v>
      </c>
      <c r="DL19" s="63">
        <v>0</v>
      </c>
      <c r="DM19" s="63">
        <v>0</v>
      </c>
      <c r="DN19" s="63">
        <v>194734.45</v>
      </c>
      <c r="DO19" s="63">
        <v>97367.225000000006</v>
      </c>
      <c r="DP19" s="63">
        <v>0</v>
      </c>
      <c r="DQ19" s="63">
        <v>0</v>
      </c>
      <c r="DR19" s="63">
        <v>97367.225000000006</v>
      </c>
      <c r="DS19" s="63">
        <v>0</v>
      </c>
      <c r="DT19" s="63">
        <v>0</v>
      </c>
      <c r="DU19" s="63">
        <v>0</v>
      </c>
      <c r="DV19" s="63">
        <v>0</v>
      </c>
      <c r="DW19" s="63">
        <v>0</v>
      </c>
      <c r="DX19" s="63">
        <v>0</v>
      </c>
      <c r="DY19" s="63">
        <v>0</v>
      </c>
      <c r="DZ19" s="63">
        <v>0</v>
      </c>
      <c r="EA19" s="63">
        <v>29671.559999999998</v>
      </c>
      <c r="EB19" s="63">
        <v>6130</v>
      </c>
      <c r="EC19" s="63">
        <v>0</v>
      </c>
      <c r="ED19" s="63">
        <v>35801.56</v>
      </c>
      <c r="EE19" s="63">
        <v>16616.223999999995</v>
      </c>
      <c r="EF19" s="63">
        <v>6130</v>
      </c>
      <c r="EG19" s="63">
        <v>0</v>
      </c>
      <c r="EH19" s="63">
        <v>22746.223999999995</v>
      </c>
      <c r="EI19" s="63">
        <v>0</v>
      </c>
      <c r="EJ19" s="63">
        <v>0</v>
      </c>
      <c r="EK19" s="63">
        <v>0</v>
      </c>
      <c r="EL19" s="63">
        <v>0</v>
      </c>
      <c r="EM19" s="63">
        <v>0</v>
      </c>
      <c r="EN19" s="63">
        <v>0</v>
      </c>
      <c r="EO19" s="63">
        <v>0</v>
      </c>
      <c r="EP19" s="63">
        <v>0</v>
      </c>
      <c r="EQ19" s="63">
        <v>4332900.7663157685</v>
      </c>
      <c r="ER19" s="63">
        <v>4288020.3972222237</v>
      </c>
      <c r="ES19" s="63">
        <v>3214469.1800000048</v>
      </c>
      <c r="ET19" s="63">
        <v>11835390.343537996</v>
      </c>
      <c r="EU19" s="63">
        <v>3664651.8721707691</v>
      </c>
      <c r="EV19" s="63">
        <v>2463476.2532222252</v>
      </c>
      <c r="EW19" s="63">
        <v>3122761.2349750046</v>
      </c>
      <c r="EX19" s="63">
        <v>9250889.3603679985</v>
      </c>
    </row>
    <row r="20" spans="1:154" ht="24.9" customHeight="1">
      <c r="A20" s="45">
        <v>13</v>
      </c>
      <c r="B20" s="46" t="s">
        <v>66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612.38</v>
      </c>
      <c r="M20" s="63">
        <v>0</v>
      </c>
      <c r="N20" s="63">
        <v>612.38</v>
      </c>
      <c r="O20" s="63">
        <v>0</v>
      </c>
      <c r="P20" s="63">
        <v>612.38</v>
      </c>
      <c r="Q20" s="63">
        <v>0</v>
      </c>
      <c r="R20" s="63">
        <v>612.38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740482.11000000068</v>
      </c>
      <c r="AB20" s="63">
        <v>392569.72999999986</v>
      </c>
      <c r="AC20" s="63">
        <v>276775.43</v>
      </c>
      <c r="AD20" s="63">
        <v>1409827.2700000005</v>
      </c>
      <c r="AE20" s="63">
        <v>740482.11000000068</v>
      </c>
      <c r="AF20" s="63">
        <v>392569.72999999986</v>
      </c>
      <c r="AG20" s="63">
        <v>276775.43</v>
      </c>
      <c r="AH20" s="63">
        <v>1409827.2700000005</v>
      </c>
      <c r="AI20" s="63">
        <v>66132.97</v>
      </c>
      <c r="AJ20" s="63">
        <v>1249646.2999999986</v>
      </c>
      <c r="AK20" s="63">
        <v>5504189.0500000082</v>
      </c>
      <c r="AL20" s="63">
        <v>6819968.3200000068</v>
      </c>
      <c r="AM20" s="63">
        <v>66132.97</v>
      </c>
      <c r="AN20" s="63">
        <v>1249646.2999999986</v>
      </c>
      <c r="AO20" s="63">
        <v>5504189.0500000082</v>
      </c>
      <c r="AP20" s="63">
        <v>6819968.3200000068</v>
      </c>
      <c r="AQ20" s="63">
        <v>30633.93631578948</v>
      </c>
      <c r="AR20" s="63">
        <v>577570.73722222238</v>
      </c>
      <c r="AS20" s="63">
        <v>366487.58</v>
      </c>
      <c r="AT20" s="63">
        <v>974692.25353801181</v>
      </c>
      <c r="AU20" s="63">
        <v>30633.93631578948</v>
      </c>
      <c r="AV20" s="63">
        <v>577570.73722222238</v>
      </c>
      <c r="AW20" s="63">
        <v>366487.58</v>
      </c>
      <c r="AX20" s="63">
        <v>974692.25353801181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787</v>
      </c>
      <c r="CV20" s="63">
        <v>273.60000000000002</v>
      </c>
      <c r="CW20" s="63">
        <v>0</v>
      </c>
      <c r="CX20" s="63">
        <v>1060.5999999999999</v>
      </c>
      <c r="CY20" s="63">
        <v>787</v>
      </c>
      <c r="CZ20" s="63">
        <v>273.60000000000002</v>
      </c>
      <c r="DA20" s="63">
        <v>0</v>
      </c>
      <c r="DB20" s="63">
        <v>1060.5999999999999</v>
      </c>
      <c r="DC20" s="63">
        <v>0</v>
      </c>
      <c r="DD20" s="63">
        <v>0</v>
      </c>
      <c r="DE20" s="63">
        <v>0</v>
      </c>
      <c r="DF20" s="63">
        <v>0</v>
      </c>
      <c r="DG20" s="63">
        <v>0</v>
      </c>
      <c r="DH20" s="63">
        <v>0</v>
      </c>
      <c r="DI20" s="63">
        <v>0</v>
      </c>
      <c r="DJ20" s="63">
        <v>0</v>
      </c>
      <c r="DK20" s="63">
        <v>113384</v>
      </c>
      <c r="DL20" s="63">
        <v>0</v>
      </c>
      <c r="DM20" s="63">
        <v>0</v>
      </c>
      <c r="DN20" s="63">
        <v>113384</v>
      </c>
      <c r="DO20" s="63">
        <v>113384</v>
      </c>
      <c r="DP20" s="63">
        <v>0</v>
      </c>
      <c r="DQ20" s="63">
        <v>0</v>
      </c>
      <c r="DR20" s="63">
        <v>113384</v>
      </c>
      <c r="DS20" s="63">
        <v>0</v>
      </c>
      <c r="DT20" s="63">
        <v>0</v>
      </c>
      <c r="DU20" s="63">
        <v>0</v>
      </c>
      <c r="DV20" s="63">
        <v>0</v>
      </c>
      <c r="DW20" s="63">
        <v>0</v>
      </c>
      <c r="DX20" s="63">
        <v>0</v>
      </c>
      <c r="DY20" s="63">
        <v>0</v>
      </c>
      <c r="DZ20" s="63">
        <v>0</v>
      </c>
      <c r="EA20" s="63">
        <v>100</v>
      </c>
      <c r="EB20" s="63">
        <v>3550</v>
      </c>
      <c r="EC20" s="63">
        <v>0</v>
      </c>
      <c r="ED20" s="63">
        <v>3650</v>
      </c>
      <c r="EE20" s="63">
        <v>100</v>
      </c>
      <c r="EF20" s="63">
        <v>3550</v>
      </c>
      <c r="EG20" s="63">
        <v>0</v>
      </c>
      <c r="EH20" s="63">
        <v>3650</v>
      </c>
      <c r="EI20" s="63">
        <v>0</v>
      </c>
      <c r="EJ20" s="63">
        <v>0</v>
      </c>
      <c r="EK20" s="63">
        <v>0</v>
      </c>
      <c r="EL20" s="63">
        <v>0</v>
      </c>
      <c r="EM20" s="63">
        <v>0</v>
      </c>
      <c r="EN20" s="63">
        <v>0</v>
      </c>
      <c r="EO20" s="63">
        <v>0</v>
      </c>
      <c r="EP20" s="63">
        <v>0</v>
      </c>
      <c r="EQ20" s="63">
        <v>951520.01631579013</v>
      </c>
      <c r="ER20" s="63">
        <v>2224222.747222221</v>
      </c>
      <c r="ES20" s="63">
        <v>6147452.060000008</v>
      </c>
      <c r="ET20" s="63">
        <v>9323194.8235380184</v>
      </c>
      <c r="EU20" s="63">
        <v>951520.01631579013</v>
      </c>
      <c r="EV20" s="63">
        <v>2224222.747222221</v>
      </c>
      <c r="EW20" s="63">
        <v>6147452.060000008</v>
      </c>
      <c r="EX20" s="63">
        <v>9323194.8235380184</v>
      </c>
    </row>
    <row r="21" spans="1:154" ht="24.9" customHeight="1">
      <c r="A21" s="45">
        <v>14</v>
      </c>
      <c r="B21" s="46" t="s">
        <v>63</v>
      </c>
      <c r="C21" s="63">
        <v>1000</v>
      </c>
      <c r="D21" s="63">
        <v>5350.49</v>
      </c>
      <c r="E21" s="63">
        <v>0</v>
      </c>
      <c r="F21" s="63">
        <v>6350.49</v>
      </c>
      <c r="G21" s="63">
        <v>1000</v>
      </c>
      <c r="H21" s="63">
        <v>5350.49</v>
      </c>
      <c r="I21" s="63">
        <v>0</v>
      </c>
      <c r="J21" s="63">
        <v>6350.49</v>
      </c>
      <c r="K21" s="63">
        <v>0</v>
      </c>
      <c r="L21" s="63">
        <v>102996.77</v>
      </c>
      <c r="M21" s="63">
        <v>0</v>
      </c>
      <c r="N21" s="63">
        <v>102996.77</v>
      </c>
      <c r="O21" s="63">
        <v>0</v>
      </c>
      <c r="P21" s="63">
        <v>102996.77</v>
      </c>
      <c r="Q21" s="63">
        <v>0</v>
      </c>
      <c r="R21" s="63">
        <v>102996.77</v>
      </c>
      <c r="S21" s="63">
        <v>8000</v>
      </c>
      <c r="T21" s="63">
        <v>0</v>
      </c>
      <c r="U21" s="63">
        <v>0</v>
      </c>
      <c r="V21" s="63">
        <v>8000</v>
      </c>
      <c r="W21" s="63">
        <v>8000</v>
      </c>
      <c r="X21" s="63">
        <v>0</v>
      </c>
      <c r="Y21" s="63">
        <v>0</v>
      </c>
      <c r="Z21" s="63">
        <v>8000</v>
      </c>
      <c r="AA21" s="63">
        <v>3343138.9999992996</v>
      </c>
      <c r="AB21" s="63">
        <v>16356.419999999991</v>
      </c>
      <c r="AC21" s="63">
        <v>854941.56999999692</v>
      </c>
      <c r="AD21" s="63">
        <v>4214436.9899992961</v>
      </c>
      <c r="AE21" s="63">
        <v>1731522.5949996512</v>
      </c>
      <c r="AF21" s="63">
        <v>8178.2099999999955</v>
      </c>
      <c r="AG21" s="63">
        <v>427470.78499999846</v>
      </c>
      <c r="AH21" s="63">
        <v>2167171.5899996497</v>
      </c>
      <c r="AI21" s="63">
        <v>1009723.1615381268</v>
      </c>
      <c r="AJ21" s="63">
        <v>959557.49481607461</v>
      </c>
      <c r="AK21" s="63">
        <v>1307046.2036457986</v>
      </c>
      <c r="AL21" s="63">
        <v>3276326.8600000003</v>
      </c>
      <c r="AM21" s="63">
        <v>507125.13081360713</v>
      </c>
      <c r="AN21" s="63">
        <v>467305.34834443266</v>
      </c>
      <c r="AO21" s="63">
        <v>670286.83526703634</v>
      </c>
      <c r="AP21" s="63">
        <v>1644717.3144250761</v>
      </c>
      <c r="AQ21" s="63">
        <v>124577.66631578948</v>
      </c>
      <c r="AR21" s="63">
        <v>307681.91722222231</v>
      </c>
      <c r="AS21" s="63">
        <v>119405.88</v>
      </c>
      <c r="AT21" s="63">
        <v>551665.46353801177</v>
      </c>
      <c r="AU21" s="63">
        <v>121054.93131578948</v>
      </c>
      <c r="AV21" s="63">
        <v>307681.91722222231</v>
      </c>
      <c r="AW21" s="63">
        <v>119405.88</v>
      </c>
      <c r="AX21" s="63">
        <v>548142.72853801178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69236.100000000006</v>
      </c>
      <c r="BX21" s="63">
        <v>0</v>
      </c>
      <c r="BY21" s="63">
        <v>0</v>
      </c>
      <c r="BZ21" s="63">
        <v>69236.100000000006</v>
      </c>
      <c r="CA21" s="63">
        <v>68442.42976720001</v>
      </c>
      <c r="CB21" s="63">
        <v>0</v>
      </c>
      <c r="CC21" s="63">
        <v>0</v>
      </c>
      <c r="CD21" s="63">
        <v>68442.42976720001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262305.59000000003</v>
      </c>
      <c r="CN21" s="63">
        <v>3967.83</v>
      </c>
      <c r="CO21" s="63">
        <v>0</v>
      </c>
      <c r="CP21" s="63">
        <v>266273.42000000004</v>
      </c>
      <c r="CQ21" s="63">
        <v>131152.79500000001</v>
      </c>
      <c r="CR21" s="63">
        <v>1983.915</v>
      </c>
      <c r="CS21" s="63">
        <v>0</v>
      </c>
      <c r="CT21" s="63">
        <v>133136.71000000002</v>
      </c>
      <c r="CU21" s="63">
        <v>324345.88</v>
      </c>
      <c r="CV21" s="63">
        <v>265.51</v>
      </c>
      <c r="CW21" s="63">
        <v>0</v>
      </c>
      <c r="CX21" s="63">
        <v>324611.39</v>
      </c>
      <c r="CY21" s="63">
        <v>18531.487583786249</v>
      </c>
      <c r="CZ21" s="63">
        <v>132.755</v>
      </c>
      <c r="DA21" s="63">
        <v>0</v>
      </c>
      <c r="DB21" s="63">
        <v>18664.24258378625</v>
      </c>
      <c r="DC21" s="63">
        <v>0</v>
      </c>
      <c r="DD21" s="63">
        <v>0</v>
      </c>
      <c r="DE21" s="63">
        <v>0</v>
      </c>
      <c r="DF21" s="63">
        <v>0</v>
      </c>
      <c r="DG21" s="63">
        <v>0</v>
      </c>
      <c r="DH21" s="63">
        <v>0</v>
      </c>
      <c r="DI21" s="63">
        <v>0</v>
      </c>
      <c r="DJ21" s="63">
        <v>0</v>
      </c>
      <c r="DK21" s="63">
        <v>30747</v>
      </c>
      <c r="DL21" s="63">
        <v>693</v>
      </c>
      <c r="DM21" s="63">
        <v>0</v>
      </c>
      <c r="DN21" s="63">
        <v>31440</v>
      </c>
      <c r="DO21" s="63">
        <v>6149.4000000000015</v>
      </c>
      <c r="DP21" s="63">
        <v>138.60000000000002</v>
      </c>
      <c r="DQ21" s="63">
        <v>0</v>
      </c>
      <c r="DR21" s="63">
        <v>6288.0000000000018</v>
      </c>
      <c r="DS21" s="63">
        <v>0</v>
      </c>
      <c r="DT21" s="63">
        <v>0</v>
      </c>
      <c r="DU21" s="63">
        <v>0</v>
      </c>
      <c r="DV21" s="63">
        <v>0</v>
      </c>
      <c r="DW21" s="63">
        <v>0</v>
      </c>
      <c r="DX21" s="63">
        <v>0</v>
      </c>
      <c r="DY21" s="63">
        <v>0</v>
      </c>
      <c r="DZ21" s="63">
        <v>0</v>
      </c>
      <c r="EA21" s="63">
        <v>10987.25</v>
      </c>
      <c r="EB21" s="63">
        <v>0</v>
      </c>
      <c r="EC21" s="63">
        <v>0</v>
      </c>
      <c r="ED21" s="63">
        <v>10987.25</v>
      </c>
      <c r="EE21" s="63">
        <v>10987.25</v>
      </c>
      <c r="EF21" s="63">
        <v>0</v>
      </c>
      <c r="EG21" s="63">
        <v>0</v>
      </c>
      <c r="EH21" s="63">
        <v>10987.25</v>
      </c>
      <c r="EI21" s="63">
        <v>0</v>
      </c>
      <c r="EJ21" s="63">
        <v>0</v>
      </c>
      <c r="EK21" s="63">
        <v>0</v>
      </c>
      <c r="EL21" s="63">
        <v>0</v>
      </c>
      <c r="EM21" s="63">
        <v>0</v>
      </c>
      <c r="EN21" s="63">
        <v>0</v>
      </c>
      <c r="EO21" s="63">
        <v>0</v>
      </c>
      <c r="EP21" s="63">
        <v>0</v>
      </c>
      <c r="EQ21" s="63">
        <v>5184061.6478532152</v>
      </c>
      <c r="ER21" s="63">
        <v>1396869.4320382969</v>
      </c>
      <c r="ES21" s="63">
        <v>2281393.6536457953</v>
      </c>
      <c r="ET21" s="63">
        <v>8862324.7335373089</v>
      </c>
      <c r="EU21" s="63">
        <v>2603966.0194800338</v>
      </c>
      <c r="EV21" s="63">
        <v>893768.00556665496</v>
      </c>
      <c r="EW21" s="63">
        <v>1217163.5002670349</v>
      </c>
      <c r="EX21" s="63">
        <v>4714897.5253137238</v>
      </c>
    </row>
    <row r="22" spans="1:154" ht="24.9" customHeight="1">
      <c r="A22" s="45">
        <v>15</v>
      </c>
      <c r="B22" s="46" t="s">
        <v>67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361.95</v>
      </c>
      <c r="V22" s="63">
        <v>361.95</v>
      </c>
      <c r="W22" s="63">
        <v>0</v>
      </c>
      <c r="X22" s="63">
        <v>0</v>
      </c>
      <c r="Y22" s="63">
        <v>361.95</v>
      </c>
      <c r="Z22" s="63">
        <v>361.95</v>
      </c>
      <c r="AA22" s="63">
        <v>13231</v>
      </c>
      <c r="AB22" s="63">
        <v>3414.16</v>
      </c>
      <c r="AC22" s="63">
        <v>6575865.4500000002</v>
      </c>
      <c r="AD22" s="63">
        <v>6592510.6100000003</v>
      </c>
      <c r="AE22" s="63">
        <v>13231</v>
      </c>
      <c r="AF22" s="63">
        <v>3414.16</v>
      </c>
      <c r="AG22" s="63">
        <v>6575865.4500000002</v>
      </c>
      <c r="AH22" s="63">
        <v>6592510.6100000003</v>
      </c>
      <c r="AI22" s="63">
        <v>110496.59999999998</v>
      </c>
      <c r="AJ22" s="63">
        <v>642322.67999999993</v>
      </c>
      <c r="AK22" s="63">
        <v>20496.54</v>
      </c>
      <c r="AL22" s="63">
        <v>773315.82</v>
      </c>
      <c r="AM22" s="63">
        <v>33148.979999999996</v>
      </c>
      <c r="AN22" s="63">
        <v>192696.79999999993</v>
      </c>
      <c r="AO22" s="63">
        <v>6148.9600000000009</v>
      </c>
      <c r="AP22" s="63">
        <v>231994.7399999999</v>
      </c>
      <c r="AQ22" s="63">
        <v>57561.83</v>
      </c>
      <c r="AR22" s="63">
        <v>274961.12</v>
      </c>
      <c r="AS22" s="63">
        <v>13637</v>
      </c>
      <c r="AT22" s="63">
        <v>346159.95</v>
      </c>
      <c r="AU22" s="63">
        <v>23336.800000000003</v>
      </c>
      <c r="AV22" s="63">
        <v>228474.23999999999</v>
      </c>
      <c r="AW22" s="63">
        <v>4091.1000000000004</v>
      </c>
      <c r="AX22" s="63">
        <v>255902.13999999998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6171.35</v>
      </c>
      <c r="CV22" s="63">
        <v>0</v>
      </c>
      <c r="CW22" s="63">
        <v>0</v>
      </c>
      <c r="CX22" s="63">
        <v>6171.35</v>
      </c>
      <c r="CY22" s="63">
        <v>925.70000000000073</v>
      </c>
      <c r="CZ22" s="63">
        <v>0</v>
      </c>
      <c r="DA22" s="63">
        <v>0</v>
      </c>
      <c r="DB22" s="63">
        <v>925.70000000000073</v>
      </c>
      <c r="DC22" s="63">
        <v>0</v>
      </c>
      <c r="DD22" s="63">
        <v>0</v>
      </c>
      <c r="DE22" s="63">
        <v>0</v>
      </c>
      <c r="DF22" s="63">
        <v>0</v>
      </c>
      <c r="DG22" s="63">
        <v>0</v>
      </c>
      <c r="DH22" s="63">
        <v>0</v>
      </c>
      <c r="DI22" s="63">
        <v>0</v>
      </c>
      <c r="DJ22" s="63">
        <v>0</v>
      </c>
      <c r="DK22" s="63">
        <v>0</v>
      </c>
      <c r="DL22" s="63">
        <v>0</v>
      </c>
      <c r="DM22" s="63">
        <v>0</v>
      </c>
      <c r="DN22" s="63">
        <v>0</v>
      </c>
      <c r="DO22" s="63">
        <v>0</v>
      </c>
      <c r="DP22" s="63">
        <v>0</v>
      </c>
      <c r="DQ22" s="63">
        <v>0</v>
      </c>
      <c r="DR22" s="63">
        <v>0</v>
      </c>
      <c r="DS22" s="63">
        <v>0</v>
      </c>
      <c r="DT22" s="63">
        <v>0</v>
      </c>
      <c r="DU22" s="63">
        <v>0</v>
      </c>
      <c r="DV22" s="63">
        <v>0</v>
      </c>
      <c r="DW22" s="63">
        <v>0</v>
      </c>
      <c r="DX22" s="63">
        <v>0</v>
      </c>
      <c r="DY22" s="63">
        <v>0</v>
      </c>
      <c r="DZ22" s="63">
        <v>0</v>
      </c>
      <c r="EA22" s="63">
        <v>0</v>
      </c>
      <c r="EB22" s="63">
        <v>0</v>
      </c>
      <c r="EC22" s="63">
        <v>0</v>
      </c>
      <c r="ED22" s="63">
        <v>0</v>
      </c>
      <c r="EE22" s="63">
        <v>0</v>
      </c>
      <c r="EF22" s="63">
        <v>0</v>
      </c>
      <c r="EG22" s="63">
        <v>0</v>
      </c>
      <c r="EH22" s="63">
        <v>0</v>
      </c>
      <c r="EI22" s="63">
        <v>0</v>
      </c>
      <c r="EJ22" s="63">
        <v>0</v>
      </c>
      <c r="EK22" s="63">
        <v>0</v>
      </c>
      <c r="EL22" s="63">
        <v>0</v>
      </c>
      <c r="EM22" s="63">
        <v>0</v>
      </c>
      <c r="EN22" s="63">
        <v>0</v>
      </c>
      <c r="EO22" s="63">
        <v>0</v>
      </c>
      <c r="EP22" s="63">
        <v>0</v>
      </c>
      <c r="EQ22" s="63">
        <v>187460.78</v>
      </c>
      <c r="ER22" s="63">
        <v>920697.96</v>
      </c>
      <c r="ES22" s="63">
        <v>6610360.9400000004</v>
      </c>
      <c r="ET22" s="63">
        <v>7718519.6800000006</v>
      </c>
      <c r="EU22" s="63">
        <v>70642.48</v>
      </c>
      <c r="EV22" s="63">
        <v>424585.19999999995</v>
      </c>
      <c r="EW22" s="63">
        <v>6586467.46</v>
      </c>
      <c r="EX22" s="63">
        <v>7081695.1400000006</v>
      </c>
    </row>
    <row r="23" spans="1:154" ht="24.9" customHeight="1">
      <c r="A23" s="45">
        <v>16</v>
      </c>
      <c r="B23" s="46" t="s">
        <v>65</v>
      </c>
      <c r="C23" s="63">
        <v>3000</v>
      </c>
      <c r="D23" s="63">
        <v>0</v>
      </c>
      <c r="E23" s="63">
        <v>0</v>
      </c>
      <c r="F23" s="63">
        <v>3000</v>
      </c>
      <c r="G23" s="63">
        <v>3000</v>
      </c>
      <c r="H23" s="63">
        <v>0</v>
      </c>
      <c r="I23" s="63">
        <v>0</v>
      </c>
      <c r="J23" s="63">
        <v>3000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1930054</v>
      </c>
      <c r="AB23" s="63">
        <v>0</v>
      </c>
      <c r="AC23" s="63">
        <v>95001.84</v>
      </c>
      <c r="AD23" s="63">
        <v>2025055.84</v>
      </c>
      <c r="AE23" s="63">
        <v>1930054</v>
      </c>
      <c r="AF23" s="63">
        <v>0</v>
      </c>
      <c r="AG23" s="63">
        <v>95001.84</v>
      </c>
      <c r="AH23" s="63">
        <v>2025055.84</v>
      </c>
      <c r="AI23" s="63">
        <v>312681.3</v>
      </c>
      <c r="AJ23" s="63">
        <v>2336335.66</v>
      </c>
      <c r="AK23" s="63">
        <v>203660.18</v>
      </c>
      <c r="AL23" s="63">
        <v>2852677.14</v>
      </c>
      <c r="AM23" s="63">
        <v>109482.29999999999</v>
      </c>
      <c r="AN23" s="63">
        <v>1008228.6600000001</v>
      </c>
      <c r="AO23" s="63">
        <v>203660.18</v>
      </c>
      <c r="AP23" s="63">
        <v>1321371.1400000001</v>
      </c>
      <c r="AQ23" s="63">
        <v>75670</v>
      </c>
      <c r="AR23" s="63">
        <v>653132</v>
      </c>
      <c r="AS23" s="63">
        <v>0</v>
      </c>
      <c r="AT23" s="63">
        <v>728802</v>
      </c>
      <c r="AU23" s="63">
        <v>23948</v>
      </c>
      <c r="AV23" s="63">
        <v>470985</v>
      </c>
      <c r="AW23" s="63">
        <v>0</v>
      </c>
      <c r="AX23" s="63">
        <v>494933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5942.04</v>
      </c>
      <c r="CN23" s="63">
        <v>0</v>
      </c>
      <c r="CO23" s="63">
        <v>0</v>
      </c>
      <c r="CP23" s="63">
        <v>5942.04</v>
      </c>
      <c r="CQ23" s="63">
        <v>1783.04</v>
      </c>
      <c r="CR23" s="63">
        <v>0</v>
      </c>
      <c r="CS23" s="63">
        <v>0</v>
      </c>
      <c r="CT23" s="63">
        <v>1783.04</v>
      </c>
      <c r="CU23" s="63">
        <v>283110.92</v>
      </c>
      <c r="CV23" s="63">
        <v>37050.92</v>
      </c>
      <c r="CW23" s="63">
        <v>0</v>
      </c>
      <c r="CX23" s="63">
        <v>320161.83999999997</v>
      </c>
      <c r="CY23" s="63">
        <v>277036.196</v>
      </c>
      <c r="CZ23" s="63">
        <v>10106.511999999999</v>
      </c>
      <c r="DA23" s="63">
        <v>0</v>
      </c>
      <c r="DB23" s="63">
        <v>287142.70799999998</v>
      </c>
      <c r="DC23" s="63">
        <v>0</v>
      </c>
      <c r="DD23" s="63">
        <v>0</v>
      </c>
      <c r="DE23" s="63">
        <v>0</v>
      </c>
      <c r="DF23" s="63">
        <v>0</v>
      </c>
      <c r="DG23" s="63">
        <v>0</v>
      </c>
      <c r="DH23" s="63">
        <v>0</v>
      </c>
      <c r="DI23" s="63">
        <v>0</v>
      </c>
      <c r="DJ23" s="63">
        <v>0</v>
      </c>
      <c r="DK23" s="63">
        <v>0</v>
      </c>
      <c r="DL23" s="63">
        <v>0</v>
      </c>
      <c r="DM23" s="63">
        <v>0</v>
      </c>
      <c r="DN23" s="63">
        <v>0</v>
      </c>
      <c r="DO23" s="63">
        <v>0</v>
      </c>
      <c r="DP23" s="63">
        <v>0</v>
      </c>
      <c r="DQ23" s="63">
        <v>0</v>
      </c>
      <c r="DR23" s="63">
        <v>0</v>
      </c>
      <c r="DS23" s="63">
        <v>0</v>
      </c>
      <c r="DT23" s="63">
        <v>0</v>
      </c>
      <c r="DU23" s="63">
        <v>0</v>
      </c>
      <c r="DV23" s="63">
        <v>0</v>
      </c>
      <c r="DW23" s="63">
        <v>0</v>
      </c>
      <c r="DX23" s="63">
        <v>0</v>
      </c>
      <c r="DY23" s="63">
        <v>0</v>
      </c>
      <c r="DZ23" s="63">
        <v>0</v>
      </c>
      <c r="EA23" s="63">
        <v>171107.68</v>
      </c>
      <c r="EB23" s="63">
        <v>8365.3515000000007</v>
      </c>
      <c r="EC23" s="63">
        <v>0</v>
      </c>
      <c r="ED23" s="63">
        <v>179473.03149999998</v>
      </c>
      <c r="EE23" s="63">
        <v>151871.67999999999</v>
      </c>
      <c r="EF23" s="63">
        <v>7035.3515000000007</v>
      </c>
      <c r="EG23" s="63">
        <v>0</v>
      </c>
      <c r="EH23" s="63">
        <v>158907.03149999998</v>
      </c>
      <c r="EI23" s="63">
        <v>0</v>
      </c>
      <c r="EJ23" s="63">
        <v>0</v>
      </c>
      <c r="EK23" s="63">
        <v>0</v>
      </c>
      <c r="EL23" s="63">
        <v>0</v>
      </c>
      <c r="EM23" s="63">
        <v>0</v>
      </c>
      <c r="EN23" s="63">
        <v>0</v>
      </c>
      <c r="EO23" s="63">
        <v>0</v>
      </c>
      <c r="EP23" s="63">
        <v>0</v>
      </c>
      <c r="EQ23" s="63">
        <v>2781565.94</v>
      </c>
      <c r="ER23" s="63">
        <v>3034883.9314999999</v>
      </c>
      <c r="ES23" s="63">
        <v>298662.02</v>
      </c>
      <c r="ET23" s="63">
        <v>6115111.8914999999</v>
      </c>
      <c r="EU23" s="63">
        <v>2497175.2160000005</v>
      </c>
      <c r="EV23" s="63">
        <v>1496355.5235000004</v>
      </c>
      <c r="EW23" s="63">
        <v>298662.02</v>
      </c>
      <c r="EX23" s="63">
        <v>4292192.7595000006</v>
      </c>
    </row>
    <row r="24" spans="1:154" ht="24.9" customHeight="1">
      <c r="A24" s="45">
        <v>17</v>
      </c>
      <c r="B24" s="46" t="s">
        <v>70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1496287.7200000002</v>
      </c>
      <c r="AJ24" s="63">
        <v>0</v>
      </c>
      <c r="AK24" s="63">
        <v>0</v>
      </c>
      <c r="AL24" s="63">
        <v>1496287.7200000002</v>
      </c>
      <c r="AM24" s="63">
        <v>1496287.7200000002</v>
      </c>
      <c r="AN24" s="63">
        <v>0</v>
      </c>
      <c r="AO24" s="63">
        <v>0</v>
      </c>
      <c r="AP24" s="63">
        <v>1496287.7200000002</v>
      </c>
      <c r="AQ24" s="63">
        <v>196961.69631578948</v>
      </c>
      <c r="AR24" s="63">
        <v>208551.30722222233</v>
      </c>
      <c r="AS24" s="63">
        <v>0</v>
      </c>
      <c r="AT24" s="63">
        <v>405513.00353801181</v>
      </c>
      <c r="AU24" s="63">
        <v>196961.69631578948</v>
      </c>
      <c r="AV24" s="63">
        <v>208551.30722222233</v>
      </c>
      <c r="AW24" s="63">
        <v>0</v>
      </c>
      <c r="AX24" s="63">
        <v>405513.00353801181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>
        <v>0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  <c r="CZ24" s="63">
        <v>0</v>
      </c>
      <c r="DA24" s="63">
        <v>0</v>
      </c>
      <c r="DB24" s="63">
        <v>0</v>
      </c>
      <c r="DC24" s="63">
        <v>0</v>
      </c>
      <c r="DD24" s="63">
        <v>0</v>
      </c>
      <c r="DE24" s="63">
        <v>0</v>
      </c>
      <c r="DF24" s="63">
        <v>0</v>
      </c>
      <c r="DG24" s="63">
        <v>0</v>
      </c>
      <c r="DH24" s="63">
        <v>0</v>
      </c>
      <c r="DI24" s="63">
        <v>0</v>
      </c>
      <c r="DJ24" s="63">
        <v>0</v>
      </c>
      <c r="DK24" s="63">
        <v>0</v>
      </c>
      <c r="DL24" s="63">
        <v>0</v>
      </c>
      <c r="DM24" s="63">
        <v>0</v>
      </c>
      <c r="DN24" s="63">
        <v>0</v>
      </c>
      <c r="DO24" s="63">
        <v>0</v>
      </c>
      <c r="DP24" s="63">
        <v>0</v>
      </c>
      <c r="DQ24" s="63">
        <v>0</v>
      </c>
      <c r="DR24" s="63">
        <v>0</v>
      </c>
      <c r="DS24" s="63">
        <v>0</v>
      </c>
      <c r="DT24" s="63">
        <v>0</v>
      </c>
      <c r="DU24" s="63">
        <v>0</v>
      </c>
      <c r="DV24" s="63">
        <v>0</v>
      </c>
      <c r="DW24" s="63">
        <v>0</v>
      </c>
      <c r="DX24" s="63">
        <v>0</v>
      </c>
      <c r="DY24" s="63">
        <v>0</v>
      </c>
      <c r="DZ24" s="63">
        <v>0</v>
      </c>
      <c r="EA24" s="63">
        <v>0</v>
      </c>
      <c r="EB24" s="63">
        <v>0</v>
      </c>
      <c r="EC24" s="63">
        <v>0</v>
      </c>
      <c r="ED24" s="63">
        <v>0</v>
      </c>
      <c r="EE24" s="63">
        <v>0</v>
      </c>
      <c r="EF24" s="63">
        <v>0</v>
      </c>
      <c r="EG24" s="63">
        <v>0</v>
      </c>
      <c r="EH24" s="63">
        <v>0</v>
      </c>
      <c r="EI24" s="63">
        <v>0</v>
      </c>
      <c r="EJ24" s="63">
        <v>0</v>
      </c>
      <c r="EK24" s="63">
        <v>0</v>
      </c>
      <c r="EL24" s="63">
        <v>0</v>
      </c>
      <c r="EM24" s="63">
        <v>0</v>
      </c>
      <c r="EN24" s="63">
        <v>0</v>
      </c>
      <c r="EO24" s="63">
        <v>0</v>
      </c>
      <c r="EP24" s="63">
        <v>0</v>
      </c>
      <c r="EQ24" s="63">
        <v>1693249.4163157898</v>
      </c>
      <c r="ER24" s="63">
        <v>208551.30722222233</v>
      </c>
      <c r="ES24" s="63">
        <v>0</v>
      </c>
      <c r="ET24" s="63">
        <v>1901800.723538012</v>
      </c>
      <c r="EU24" s="63">
        <v>1693249.4163157898</v>
      </c>
      <c r="EV24" s="63">
        <v>208551.30722222233</v>
      </c>
      <c r="EW24" s="63">
        <v>0</v>
      </c>
      <c r="EX24" s="63">
        <v>1901800.723538012</v>
      </c>
    </row>
    <row r="25" spans="1:154" ht="24.9" customHeight="1">
      <c r="A25" s="45">
        <v>18</v>
      </c>
      <c r="B25" s="46" t="s">
        <v>69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1116942.5805300002</v>
      </c>
      <c r="AB25" s="63">
        <v>212884.67826999997</v>
      </c>
      <c r="AC25" s="63">
        <v>0</v>
      </c>
      <c r="AD25" s="63">
        <v>1329827.2588000002</v>
      </c>
      <c r="AE25" s="63">
        <v>1116942.5805300002</v>
      </c>
      <c r="AF25" s="63">
        <v>212884.67826999997</v>
      </c>
      <c r="AG25" s="63">
        <v>0</v>
      </c>
      <c r="AH25" s="63">
        <v>1329827.2588000002</v>
      </c>
      <c r="AI25" s="63">
        <v>14300.65</v>
      </c>
      <c r="AJ25" s="63">
        <v>0</v>
      </c>
      <c r="AK25" s="63">
        <v>0</v>
      </c>
      <c r="AL25" s="63">
        <v>14300.65</v>
      </c>
      <c r="AM25" s="63">
        <v>11151.59</v>
      </c>
      <c r="AN25" s="63">
        <v>0</v>
      </c>
      <c r="AO25" s="63">
        <v>0</v>
      </c>
      <c r="AP25" s="63">
        <v>11151.59</v>
      </c>
      <c r="AQ25" s="63">
        <v>30580.93631578948</v>
      </c>
      <c r="AR25" s="63">
        <v>208551.30722222233</v>
      </c>
      <c r="AS25" s="63">
        <v>0</v>
      </c>
      <c r="AT25" s="63">
        <v>239132.2435380118</v>
      </c>
      <c r="AU25" s="63">
        <v>15551.93631578948</v>
      </c>
      <c r="AV25" s="63">
        <v>208551.30722222233</v>
      </c>
      <c r="AW25" s="63">
        <v>0</v>
      </c>
      <c r="AX25" s="63">
        <v>224103.2435380118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  <c r="CZ25" s="63">
        <v>0</v>
      </c>
      <c r="DA25" s="63">
        <v>0</v>
      </c>
      <c r="DB25" s="63">
        <v>0</v>
      </c>
      <c r="DC25" s="63">
        <v>0</v>
      </c>
      <c r="DD25" s="63">
        <v>0</v>
      </c>
      <c r="DE25" s="63">
        <v>0</v>
      </c>
      <c r="DF25" s="63">
        <v>0</v>
      </c>
      <c r="DG25" s="63">
        <v>0</v>
      </c>
      <c r="DH25" s="63">
        <v>0</v>
      </c>
      <c r="DI25" s="63">
        <v>0</v>
      </c>
      <c r="DJ25" s="63">
        <v>0</v>
      </c>
      <c r="DK25" s="63">
        <v>0</v>
      </c>
      <c r="DL25" s="63">
        <v>0</v>
      </c>
      <c r="DM25" s="63">
        <v>0</v>
      </c>
      <c r="DN25" s="63">
        <v>0</v>
      </c>
      <c r="DO25" s="63">
        <v>0</v>
      </c>
      <c r="DP25" s="63">
        <v>0</v>
      </c>
      <c r="DQ25" s="63">
        <v>0</v>
      </c>
      <c r="DR25" s="63">
        <v>0</v>
      </c>
      <c r="DS25" s="63">
        <v>0</v>
      </c>
      <c r="DT25" s="63">
        <v>0</v>
      </c>
      <c r="DU25" s="63">
        <v>0</v>
      </c>
      <c r="DV25" s="63">
        <v>0</v>
      </c>
      <c r="DW25" s="63">
        <v>0</v>
      </c>
      <c r="DX25" s="63">
        <v>0</v>
      </c>
      <c r="DY25" s="63">
        <v>0</v>
      </c>
      <c r="DZ25" s="63">
        <v>0</v>
      </c>
      <c r="EA25" s="63">
        <v>0</v>
      </c>
      <c r="EB25" s="63">
        <v>0</v>
      </c>
      <c r="EC25" s="63">
        <v>0</v>
      </c>
      <c r="ED25" s="63">
        <v>0</v>
      </c>
      <c r="EE25" s="63">
        <v>0</v>
      </c>
      <c r="EF25" s="63">
        <v>0</v>
      </c>
      <c r="EG25" s="63">
        <v>0</v>
      </c>
      <c r="EH25" s="63">
        <v>0</v>
      </c>
      <c r="EI25" s="63">
        <v>0</v>
      </c>
      <c r="EJ25" s="63">
        <v>0</v>
      </c>
      <c r="EK25" s="63">
        <v>0</v>
      </c>
      <c r="EL25" s="63">
        <v>0</v>
      </c>
      <c r="EM25" s="63">
        <v>0</v>
      </c>
      <c r="EN25" s="63">
        <v>0</v>
      </c>
      <c r="EO25" s="63">
        <v>0</v>
      </c>
      <c r="EP25" s="63">
        <v>0</v>
      </c>
      <c r="EQ25" s="63">
        <v>1161824.1668457896</v>
      </c>
      <c r="ER25" s="63">
        <v>421435.9854922223</v>
      </c>
      <c r="ES25" s="63">
        <v>0</v>
      </c>
      <c r="ET25" s="63">
        <v>1583260.1523380119</v>
      </c>
      <c r="EU25" s="63">
        <v>1143646.1068457898</v>
      </c>
      <c r="EV25" s="63">
        <v>421435.9854922223</v>
      </c>
      <c r="EW25" s="63">
        <v>0</v>
      </c>
      <c r="EX25" s="63">
        <v>1565082.0923380121</v>
      </c>
    </row>
    <row r="26" spans="1:154" ht="24.9" customHeight="1">
      <c r="A26" s="45">
        <v>19</v>
      </c>
      <c r="B26" s="46" t="s">
        <v>71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40054.68</v>
      </c>
      <c r="AJ26" s="63">
        <v>67880.649999999994</v>
      </c>
      <c r="AK26" s="63">
        <v>0</v>
      </c>
      <c r="AL26" s="63">
        <v>107935.32999999999</v>
      </c>
      <c r="AM26" s="63">
        <v>28171.190000000002</v>
      </c>
      <c r="AN26" s="63">
        <v>37871.819999999992</v>
      </c>
      <c r="AO26" s="63">
        <v>0</v>
      </c>
      <c r="AP26" s="63">
        <v>66043.009999999995</v>
      </c>
      <c r="AQ26" s="63">
        <v>26471.48631578948</v>
      </c>
      <c r="AR26" s="63">
        <v>224733.30722222233</v>
      </c>
      <c r="AS26" s="63">
        <v>0</v>
      </c>
      <c r="AT26" s="63">
        <v>251204.79353801181</v>
      </c>
      <c r="AU26" s="63">
        <v>17570.211315789478</v>
      </c>
      <c r="AV26" s="63">
        <v>216642.30722222233</v>
      </c>
      <c r="AW26" s="63">
        <v>0</v>
      </c>
      <c r="AX26" s="63">
        <v>234212.51853801182</v>
      </c>
      <c r="AY26" s="63">
        <v>0</v>
      </c>
      <c r="AZ26" s="63">
        <v>0</v>
      </c>
      <c r="BA26" s="63">
        <v>0</v>
      </c>
      <c r="BB26" s="63">
        <v>0</v>
      </c>
      <c r="BC26" s="63"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>
        <v>0</v>
      </c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0</v>
      </c>
      <c r="CS26" s="63">
        <v>0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  <c r="CZ26" s="63">
        <v>0</v>
      </c>
      <c r="DA26" s="63">
        <v>0</v>
      </c>
      <c r="DB26" s="63">
        <v>0</v>
      </c>
      <c r="DC26" s="63">
        <v>0</v>
      </c>
      <c r="DD26" s="63">
        <v>0</v>
      </c>
      <c r="DE26" s="63">
        <v>0</v>
      </c>
      <c r="DF26" s="63">
        <v>0</v>
      </c>
      <c r="DG26" s="63">
        <v>0</v>
      </c>
      <c r="DH26" s="63">
        <v>0</v>
      </c>
      <c r="DI26" s="63">
        <v>0</v>
      </c>
      <c r="DJ26" s="63">
        <v>0</v>
      </c>
      <c r="DK26" s="63">
        <v>0</v>
      </c>
      <c r="DL26" s="63">
        <v>0</v>
      </c>
      <c r="DM26" s="63">
        <v>0</v>
      </c>
      <c r="DN26" s="63">
        <v>0</v>
      </c>
      <c r="DO26" s="63">
        <v>0</v>
      </c>
      <c r="DP26" s="63">
        <v>0</v>
      </c>
      <c r="DQ26" s="63">
        <v>0</v>
      </c>
      <c r="DR26" s="63">
        <v>0</v>
      </c>
      <c r="DS26" s="63">
        <v>0</v>
      </c>
      <c r="DT26" s="63">
        <v>0</v>
      </c>
      <c r="DU26" s="63">
        <v>0</v>
      </c>
      <c r="DV26" s="63">
        <v>0</v>
      </c>
      <c r="DW26" s="63">
        <v>0</v>
      </c>
      <c r="DX26" s="63">
        <v>0</v>
      </c>
      <c r="DY26" s="63">
        <v>0</v>
      </c>
      <c r="DZ26" s="63">
        <v>0</v>
      </c>
      <c r="EA26" s="63">
        <v>0</v>
      </c>
      <c r="EB26" s="63">
        <v>0</v>
      </c>
      <c r="EC26" s="63">
        <v>0</v>
      </c>
      <c r="ED26" s="63">
        <v>0</v>
      </c>
      <c r="EE26" s="63">
        <v>0</v>
      </c>
      <c r="EF26" s="63">
        <v>0</v>
      </c>
      <c r="EG26" s="63">
        <v>0</v>
      </c>
      <c r="EH26" s="63">
        <v>0</v>
      </c>
      <c r="EI26" s="63">
        <v>0</v>
      </c>
      <c r="EJ26" s="63">
        <v>0</v>
      </c>
      <c r="EK26" s="63">
        <v>0</v>
      </c>
      <c r="EL26" s="63">
        <v>0</v>
      </c>
      <c r="EM26" s="63">
        <v>0</v>
      </c>
      <c r="EN26" s="63">
        <v>0</v>
      </c>
      <c r="EO26" s="63">
        <v>0</v>
      </c>
      <c r="EP26" s="63">
        <v>0</v>
      </c>
      <c r="EQ26" s="63">
        <v>66526.16631578948</v>
      </c>
      <c r="ER26" s="63">
        <v>292613.95722222235</v>
      </c>
      <c r="ES26" s="63">
        <v>0</v>
      </c>
      <c r="ET26" s="63">
        <v>359140.1235380118</v>
      </c>
      <c r="EU26" s="63">
        <v>45741.401315789481</v>
      </c>
      <c r="EV26" s="63">
        <v>254514.12722222233</v>
      </c>
      <c r="EW26" s="63">
        <v>0</v>
      </c>
      <c r="EX26" s="63">
        <v>300255.52853801183</v>
      </c>
    </row>
    <row r="27" spans="1:154" ht="13.8">
      <c r="A27" s="47"/>
      <c r="B27" s="68" t="s">
        <v>1</v>
      </c>
      <c r="C27" s="65">
        <v>5028053.1899999995</v>
      </c>
      <c r="D27" s="65">
        <v>17472823.019999977</v>
      </c>
      <c r="E27" s="65">
        <v>790000</v>
      </c>
      <c r="F27" s="65">
        <v>23290876.209999975</v>
      </c>
      <c r="G27" s="65">
        <v>2384624.5330630029</v>
      </c>
      <c r="H27" s="65">
        <v>11142989.947979445</v>
      </c>
      <c r="I27" s="65">
        <v>709482.8999575309</v>
      </c>
      <c r="J27" s="65">
        <v>14237097.380999979</v>
      </c>
      <c r="K27" s="65">
        <v>287078.61999999994</v>
      </c>
      <c r="L27" s="65">
        <v>844025.91271599988</v>
      </c>
      <c r="M27" s="65">
        <v>0</v>
      </c>
      <c r="N27" s="65">
        <v>1131104.532716</v>
      </c>
      <c r="O27" s="65">
        <v>285277.51920902886</v>
      </c>
      <c r="P27" s="65">
        <v>842894.47350697091</v>
      </c>
      <c r="Q27" s="65">
        <v>0</v>
      </c>
      <c r="R27" s="65">
        <v>1128171.9927159999</v>
      </c>
      <c r="S27" s="65">
        <v>840107.75724000274</v>
      </c>
      <c r="T27" s="65">
        <v>27218.982759999999</v>
      </c>
      <c r="U27" s="65">
        <v>27052.95</v>
      </c>
      <c r="V27" s="65">
        <v>894379.69000000274</v>
      </c>
      <c r="W27" s="65">
        <v>204532.54724000324</v>
      </c>
      <c r="X27" s="65">
        <v>27218.982759999999</v>
      </c>
      <c r="Y27" s="65">
        <v>27052.95</v>
      </c>
      <c r="Z27" s="65">
        <v>258804.48000000324</v>
      </c>
      <c r="AA27" s="65">
        <v>156004959.48523694</v>
      </c>
      <c r="AB27" s="65">
        <v>19178097.021778159</v>
      </c>
      <c r="AC27" s="65">
        <v>81355185.601421878</v>
      </c>
      <c r="AD27" s="65">
        <v>256538242.108437</v>
      </c>
      <c r="AE27" s="65">
        <v>135017820.78157976</v>
      </c>
      <c r="AF27" s="65">
        <v>10517795.033166524</v>
      </c>
      <c r="AG27" s="65">
        <v>67231946.708324745</v>
      </c>
      <c r="AH27" s="65">
        <v>212767562.52307105</v>
      </c>
      <c r="AI27" s="65">
        <v>35439725.006827042</v>
      </c>
      <c r="AJ27" s="65">
        <v>66074388.195181154</v>
      </c>
      <c r="AK27" s="65">
        <v>16994666.437991813</v>
      </c>
      <c r="AL27" s="65">
        <v>118508779.64000002</v>
      </c>
      <c r="AM27" s="65">
        <v>32021618.269084014</v>
      </c>
      <c r="AN27" s="65">
        <v>57140456.226965241</v>
      </c>
      <c r="AO27" s="65">
        <v>13488117.369701976</v>
      </c>
      <c r="AP27" s="65">
        <v>102650191.86575124</v>
      </c>
      <c r="AQ27" s="65">
        <v>8188260.1535323989</v>
      </c>
      <c r="AR27" s="65">
        <v>13796910.746971561</v>
      </c>
      <c r="AS27" s="65">
        <v>1295206.075344</v>
      </c>
      <c r="AT27" s="65">
        <v>23280376.975847956</v>
      </c>
      <c r="AU27" s="65">
        <v>7105876.8167888122</v>
      </c>
      <c r="AV27" s="65">
        <v>12612406.817886613</v>
      </c>
      <c r="AW27" s="65">
        <v>1171267.9153440003</v>
      </c>
      <c r="AX27" s="65">
        <v>20889551.550019421</v>
      </c>
      <c r="AY27" s="65">
        <v>0</v>
      </c>
      <c r="AZ27" s="65">
        <v>0</v>
      </c>
      <c r="BA27" s="65">
        <v>0</v>
      </c>
      <c r="BB27" s="65">
        <v>0</v>
      </c>
      <c r="BC27" s="65">
        <v>0</v>
      </c>
      <c r="BD27" s="65">
        <v>0</v>
      </c>
      <c r="BE27" s="65">
        <v>0</v>
      </c>
      <c r="BF27" s="65">
        <v>0</v>
      </c>
      <c r="BG27" s="65">
        <v>110220115.03</v>
      </c>
      <c r="BH27" s="65">
        <v>0</v>
      </c>
      <c r="BI27" s="65">
        <v>0</v>
      </c>
      <c r="BJ27" s="65">
        <v>110220115.03</v>
      </c>
      <c r="BK27" s="65">
        <v>0</v>
      </c>
      <c r="BL27" s="65">
        <v>0</v>
      </c>
      <c r="BM27" s="65">
        <v>0</v>
      </c>
      <c r="BN27" s="65">
        <v>0</v>
      </c>
      <c r="BO27" s="65">
        <v>0</v>
      </c>
      <c r="BP27" s="65">
        <v>0</v>
      </c>
      <c r="BQ27" s="65">
        <v>0</v>
      </c>
      <c r="BR27" s="65">
        <v>0</v>
      </c>
      <c r="BS27" s="65">
        <v>0</v>
      </c>
      <c r="BT27" s="65">
        <v>0</v>
      </c>
      <c r="BU27" s="65">
        <v>0</v>
      </c>
      <c r="BV27" s="65">
        <v>0</v>
      </c>
      <c r="BW27" s="65">
        <v>69236.100000000006</v>
      </c>
      <c r="BX27" s="65">
        <v>0</v>
      </c>
      <c r="BY27" s="65">
        <v>0</v>
      </c>
      <c r="BZ27" s="65">
        <v>69236.100000000006</v>
      </c>
      <c r="CA27" s="65">
        <v>68442.42976720001</v>
      </c>
      <c r="CB27" s="65">
        <v>0</v>
      </c>
      <c r="CC27" s="65">
        <v>0</v>
      </c>
      <c r="CD27" s="65">
        <v>68442.42976720001</v>
      </c>
      <c r="CE27" s="65">
        <v>0</v>
      </c>
      <c r="CF27" s="65">
        <v>0</v>
      </c>
      <c r="CG27" s="65">
        <v>0</v>
      </c>
      <c r="CH27" s="65">
        <v>0</v>
      </c>
      <c r="CI27" s="65">
        <v>0</v>
      </c>
      <c r="CJ27" s="65">
        <v>0</v>
      </c>
      <c r="CK27" s="65">
        <v>0</v>
      </c>
      <c r="CL27" s="65">
        <v>0</v>
      </c>
      <c r="CM27" s="65">
        <v>2976463.1137550012</v>
      </c>
      <c r="CN27" s="65">
        <v>66933.126244999992</v>
      </c>
      <c r="CO27" s="65">
        <v>0</v>
      </c>
      <c r="CP27" s="65">
        <v>3043396.2400000012</v>
      </c>
      <c r="CQ27" s="65">
        <v>1818689.8077717796</v>
      </c>
      <c r="CR27" s="65">
        <v>40705.742228221636</v>
      </c>
      <c r="CS27" s="65">
        <v>0</v>
      </c>
      <c r="CT27" s="65">
        <v>1859395.5500000014</v>
      </c>
      <c r="CU27" s="65">
        <v>15259322.223286014</v>
      </c>
      <c r="CV27" s="65">
        <v>7325180.7467139969</v>
      </c>
      <c r="CW27" s="65">
        <v>149429.24</v>
      </c>
      <c r="CX27" s="65">
        <v>22733932.210000012</v>
      </c>
      <c r="CY27" s="65">
        <v>8329974.6656348798</v>
      </c>
      <c r="CZ27" s="65">
        <v>3581773.0760184415</v>
      </c>
      <c r="DA27" s="65">
        <v>112649.24097499999</v>
      </c>
      <c r="DB27" s="65">
        <v>12024396.982628319</v>
      </c>
      <c r="DC27" s="65">
        <v>32430.229999999996</v>
      </c>
      <c r="DD27" s="65">
        <v>30755</v>
      </c>
      <c r="DE27" s="65">
        <v>0</v>
      </c>
      <c r="DF27" s="65">
        <v>63185.229999999996</v>
      </c>
      <c r="DG27" s="65">
        <v>20467.33000000022</v>
      </c>
      <c r="DH27" s="65">
        <v>30755</v>
      </c>
      <c r="DI27" s="65">
        <v>0</v>
      </c>
      <c r="DJ27" s="65">
        <v>51222.33000000022</v>
      </c>
      <c r="DK27" s="65">
        <v>10499548.609999999</v>
      </c>
      <c r="DL27" s="65">
        <v>693</v>
      </c>
      <c r="DM27" s="65">
        <v>0</v>
      </c>
      <c r="DN27" s="65">
        <v>10500241.609999999</v>
      </c>
      <c r="DO27" s="65">
        <v>2493429.6294063809</v>
      </c>
      <c r="DP27" s="65">
        <v>138.60000000000002</v>
      </c>
      <c r="DQ27" s="65">
        <v>0</v>
      </c>
      <c r="DR27" s="65">
        <v>2493568.229406381</v>
      </c>
      <c r="DS27" s="65">
        <v>81000</v>
      </c>
      <c r="DT27" s="65">
        <v>1107.7</v>
      </c>
      <c r="DU27" s="65">
        <v>0</v>
      </c>
      <c r="DV27" s="65">
        <v>82107.7</v>
      </c>
      <c r="DW27" s="65">
        <v>40499.97</v>
      </c>
      <c r="DX27" s="65">
        <v>1107.7</v>
      </c>
      <c r="DY27" s="65">
        <v>0</v>
      </c>
      <c r="DZ27" s="65">
        <v>41607.67</v>
      </c>
      <c r="EA27" s="65">
        <v>1857578.4020000002</v>
      </c>
      <c r="EB27" s="65">
        <v>228002.26950000002</v>
      </c>
      <c r="EC27" s="65">
        <v>91485.65</v>
      </c>
      <c r="ED27" s="65">
        <v>2177066.3215000001</v>
      </c>
      <c r="EE27" s="65">
        <v>1306622.3111002962</v>
      </c>
      <c r="EF27" s="65">
        <v>217158.15100000001</v>
      </c>
      <c r="EG27" s="65">
        <v>27001.378399703601</v>
      </c>
      <c r="EH27" s="65">
        <v>1550781.8404999997</v>
      </c>
      <c r="EI27" s="65">
        <v>0</v>
      </c>
      <c r="EJ27" s="65">
        <v>0</v>
      </c>
      <c r="EK27" s="65">
        <v>0</v>
      </c>
      <c r="EL27" s="65">
        <v>0</v>
      </c>
      <c r="EM27" s="65">
        <v>0</v>
      </c>
      <c r="EN27" s="65">
        <v>0</v>
      </c>
      <c r="EO27" s="65">
        <v>0</v>
      </c>
      <c r="EP27" s="65">
        <v>0</v>
      </c>
      <c r="EQ27" s="65">
        <v>346783877.92187738</v>
      </c>
      <c r="ER27" s="65">
        <v>125046135.72186585</v>
      </c>
      <c r="ES27" s="65">
        <v>100703025.95475768</v>
      </c>
      <c r="ET27" s="65">
        <v>572533039.59850097</v>
      </c>
      <c r="EU27" s="65">
        <v>191097876.61064515</v>
      </c>
      <c r="EV27" s="65">
        <v>96155399.751511455</v>
      </c>
      <c r="EW27" s="65">
        <v>82767518.462702945</v>
      </c>
      <c r="EX27" s="65">
        <v>370020794.82485956</v>
      </c>
    </row>
    <row r="28" spans="1:154" ht="13.8">
      <c r="A28" s="69"/>
      <c r="B28" s="74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</row>
    <row r="29" spans="1:154" s="24" customFormat="1" ht="12.75" customHeight="1">
      <c r="EQ29" s="81"/>
      <c r="ER29" s="81"/>
      <c r="ES29" s="81"/>
      <c r="ET29" s="81"/>
      <c r="EU29" s="81"/>
      <c r="EV29" s="81"/>
      <c r="EW29" s="81"/>
      <c r="EX29" s="81"/>
    </row>
    <row r="30" spans="1:154" s="17" customFormat="1" ht="14.4">
      <c r="A30" s="31"/>
      <c r="B30" s="16" t="s">
        <v>15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"/>
      <c r="P30" s="1"/>
      <c r="Q30" s="1"/>
      <c r="R30" s="1"/>
      <c r="S30" s="1"/>
      <c r="T30" s="1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7"/>
      <c r="AN30" s="27"/>
      <c r="ET30" s="79"/>
      <c r="EU30" s="79"/>
      <c r="EV30" s="79"/>
      <c r="EW30" s="79"/>
      <c r="EX30" s="79"/>
    </row>
    <row r="31" spans="1:154" s="17" customFormat="1" ht="21" customHeight="1">
      <c r="A31" s="31"/>
      <c r="B31" s="99" t="s">
        <v>78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32"/>
      <c r="P31" s="32"/>
      <c r="Q31" s="32"/>
      <c r="R31" s="32"/>
      <c r="S31" s="32"/>
      <c r="T31" s="32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0"/>
      <c r="AN31" s="30"/>
      <c r="EX31" s="79"/>
    </row>
    <row r="32" spans="1:154" s="17" customFormat="1">
      <c r="B32" s="16" t="s">
        <v>22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  <c r="EX32" s="79"/>
    </row>
    <row r="33" spans="2:40" s="17" customFormat="1">
      <c r="B33" s="16" t="s">
        <v>23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AM33" s="30"/>
      <c r="AN33" s="30"/>
    </row>
    <row r="34" spans="2:40" s="17" customFormat="1"/>
    <row r="35" spans="2:40" s="17" customFormat="1">
      <c r="AM35" s="30"/>
      <c r="AN35" s="30"/>
    </row>
  </sheetData>
  <sortState xmlns:xlrd2="http://schemas.microsoft.com/office/spreadsheetml/2017/richdata2" ref="B8:EX24">
    <sortCondition descending="1" ref="ET8:ET24"/>
  </sortState>
  <mergeCells count="62">
    <mergeCell ref="CY6:DB6"/>
    <mergeCell ref="B31:N31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  <mergeCell ref="CE6:CH6"/>
    <mergeCell ref="CI6:CL6"/>
    <mergeCell ref="CM6:CP6"/>
    <mergeCell ref="CQ6:CT6"/>
    <mergeCell ref="CU6:CX6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DS5:DZ5"/>
    <mergeCell ref="AI5:AP5"/>
    <mergeCell ref="AQ5:AX5"/>
    <mergeCell ref="AY5:BF5"/>
    <mergeCell ref="BG5:BN5"/>
    <mergeCell ref="BO5:BV5"/>
    <mergeCell ref="BW5:CD5"/>
    <mergeCell ref="AA5:AH5"/>
    <mergeCell ref="AE6:AH6"/>
    <mergeCell ref="A5:A7"/>
    <mergeCell ref="B5:B7"/>
    <mergeCell ref="C5:J5"/>
    <mergeCell ref="K5:R5"/>
    <mergeCell ref="S5:Z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S36"/>
  <sheetViews>
    <sheetView zoomScale="88" zoomScaleNormal="88" workbookViewId="0">
      <pane xSplit="2" ySplit="6" topLeftCell="C7" activePane="bottomRight" state="frozen"/>
      <selection pane="topRight"/>
      <selection pane="bottomLeft"/>
      <selection pane="bottomRight" activeCell="E6" sqref="E6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5" ht="20.25" customHeight="1">
      <c r="A1" s="100" t="s">
        <v>86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35"/>
    </row>
    <row r="2" spans="1:45" s="29" customFormat="1">
      <c r="A2" s="100" t="s">
        <v>26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35"/>
      <c r="AG2" s="17"/>
    </row>
    <row r="3" spans="1:45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5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5" ht="90" customHeight="1">
      <c r="A5" s="86" t="s">
        <v>0</v>
      </c>
      <c r="B5" s="86" t="s">
        <v>2</v>
      </c>
      <c r="C5" s="89" t="s">
        <v>3</v>
      </c>
      <c r="D5" s="90"/>
      <c r="E5" s="89" t="s">
        <v>27</v>
      </c>
      <c r="F5" s="90"/>
      <c r="G5" s="89" t="s">
        <v>34</v>
      </c>
      <c r="H5" s="90"/>
      <c r="I5" s="89" t="s">
        <v>6</v>
      </c>
      <c r="J5" s="90"/>
      <c r="K5" s="89" t="s">
        <v>36</v>
      </c>
      <c r="L5" s="90"/>
      <c r="M5" s="89" t="s">
        <v>37</v>
      </c>
      <c r="N5" s="90"/>
      <c r="O5" s="89" t="s">
        <v>8</v>
      </c>
      <c r="P5" s="90"/>
      <c r="Q5" s="89" t="s">
        <v>28</v>
      </c>
      <c r="R5" s="90"/>
      <c r="S5" s="89" t="s">
        <v>38</v>
      </c>
      <c r="T5" s="90"/>
      <c r="U5" s="89" t="s">
        <v>29</v>
      </c>
      <c r="V5" s="90"/>
      <c r="W5" s="89" t="s">
        <v>30</v>
      </c>
      <c r="X5" s="90"/>
      <c r="Y5" s="89" t="s">
        <v>9</v>
      </c>
      <c r="Z5" s="90"/>
      <c r="AA5" s="89" t="s">
        <v>31</v>
      </c>
      <c r="AB5" s="90"/>
      <c r="AC5" s="89" t="s">
        <v>10</v>
      </c>
      <c r="AD5" s="90"/>
      <c r="AE5" s="89" t="s">
        <v>11</v>
      </c>
      <c r="AF5" s="90"/>
      <c r="AG5" s="89" t="s">
        <v>12</v>
      </c>
      <c r="AH5" s="90"/>
      <c r="AI5" s="89" t="s">
        <v>32</v>
      </c>
      <c r="AJ5" s="90"/>
      <c r="AK5" s="89" t="s">
        <v>13</v>
      </c>
      <c r="AL5" s="90"/>
      <c r="AM5" s="89" t="s">
        <v>14</v>
      </c>
      <c r="AN5" s="91"/>
    </row>
    <row r="6" spans="1:45" ht="93" customHeight="1">
      <c r="A6" s="88"/>
      <c r="B6" s="88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5" ht="24.9" customHeight="1">
      <c r="A7" s="45">
        <v>1</v>
      </c>
      <c r="B7" s="46" t="s">
        <v>55</v>
      </c>
      <c r="C7" s="63">
        <v>1976426.81</v>
      </c>
      <c r="D7" s="63">
        <v>1054242.4700000002</v>
      </c>
      <c r="E7" s="63">
        <v>580373.40999999992</v>
      </c>
      <c r="F7" s="63">
        <v>576584.28999999992</v>
      </c>
      <c r="G7" s="63">
        <v>126769.04000000269</v>
      </c>
      <c r="H7" s="63">
        <v>51899.000000003129</v>
      </c>
      <c r="I7" s="63">
        <v>61414294.550000004</v>
      </c>
      <c r="J7" s="63">
        <v>18423393.050000004</v>
      </c>
      <c r="K7" s="63">
        <v>12879473.642421002</v>
      </c>
      <c r="L7" s="63">
        <v>12879473.642421002</v>
      </c>
      <c r="M7" s="63">
        <v>3161753.3399999994</v>
      </c>
      <c r="N7" s="63">
        <v>3092108.0099999993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91580.97</v>
      </c>
      <c r="V7" s="63">
        <v>45790.500000000007</v>
      </c>
      <c r="W7" s="63">
        <v>0</v>
      </c>
      <c r="X7" s="63">
        <v>0</v>
      </c>
      <c r="Y7" s="63">
        <v>609907.54000000143</v>
      </c>
      <c r="Z7" s="63">
        <v>156097.44000000134</v>
      </c>
      <c r="AA7" s="63">
        <v>3849817.3300000145</v>
      </c>
      <c r="AB7" s="63">
        <v>830598.26900001208</v>
      </c>
      <c r="AC7" s="63">
        <v>3926566.51</v>
      </c>
      <c r="AD7" s="63">
        <v>-2.0000000484287739E-2</v>
      </c>
      <c r="AE7" s="63">
        <v>-406604.87999999989</v>
      </c>
      <c r="AF7" s="63">
        <v>-81320.791999999667</v>
      </c>
      <c r="AG7" s="63">
        <v>0</v>
      </c>
      <c r="AH7" s="63">
        <v>0</v>
      </c>
      <c r="AI7" s="63">
        <v>140896.41999999998</v>
      </c>
      <c r="AJ7" s="63">
        <v>29099.389999999985</v>
      </c>
      <c r="AK7" s="63">
        <v>0</v>
      </c>
      <c r="AL7" s="63">
        <v>0</v>
      </c>
      <c r="AM7" s="64">
        <v>88351254.682421044</v>
      </c>
      <c r="AN7" s="64">
        <v>37057965.249421015</v>
      </c>
      <c r="AS7" s="77"/>
    </row>
    <row r="8" spans="1:45" ht="24.9" customHeight="1">
      <c r="A8" s="45">
        <v>2</v>
      </c>
      <c r="B8" s="46" t="s">
        <v>68</v>
      </c>
      <c r="C8" s="63">
        <v>701669.24999999907</v>
      </c>
      <c r="D8" s="63">
        <v>336329.46301279927</v>
      </c>
      <c r="E8" s="63">
        <v>0</v>
      </c>
      <c r="F8" s="63">
        <v>0</v>
      </c>
      <c r="G8" s="63">
        <v>73000</v>
      </c>
      <c r="H8" s="63">
        <v>73000</v>
      </c>
      <c r="I8" s="63">
        <v>0</v>
      </c>
      <c r="J8" s="63">
        <v>0</v>
      </c>
      <c r="K8" s="63">
        <v>1100643.6399999969</v>
      </c>
      <c r="L8" s="63">
        <v>558075.77275672823</v>
      </c>
      <c r="M8" s="63">
        <v>522844.0095424836</v>
      </c>
      <c r="N8" s="63">
        <v>468732.73754248361</v>
      </c>
      <c r="O8" s="63">
        <v>0</v>
      </c>
      <c r="P8" s="63">
        <v>0</v>
      </c>
      <c r="Q8" s="63">
        <v>73890865.030000001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18344.200000000004</v>
      </c>
      <c r="Z8" s="63">
        <v>3668.84</v>
      </c>
      <c r="AA8" s="63">
        <v>361792.33999999997</v>
      </c>
      <c r="AB8" s="63">
        <v>94438.836499999976</v>
      </c>
      <c r="AC8" s="63">
        <v>26553.46</v>
      </c>
      <c r="AD8" s="63">
        <v>26553.46</v>
      </c>
      <c r="AE8" s="63">
        <v>0</v>
      </c>
      <c r="AF8" s="63">
        <v>0</v>
      </c>
      <c r="AG8" s="63">
        <v>0</v>
      </c>
      <c r="AH8" s="63">
        <v>0</v>
      </c>
      <c r="AI8" s="63">
        <v>8903</v>
      </c>
      <c r="AJ8" s="63">
        <v>1780.5999999999985</v>
      </c>
      <c r="AK8" s="63">
        <v>0</v>
      </c>
      <c r="AL8" s="63">
        <v>0</v>
      </c>
      <c r="AM8" s="64">
        <v>76704614.929542482</v>
      </c>
      <c r="AN8" s="64">
        <v>1562579.7098120111</v>
      </c>
      <c r="AS8" s="77"/>
    </row>
    <row r="9" spans="1:45" ht="24.9" customHeight="1">
      <c r="A9" s="45">
        <v>3</v>
      </c>
      <c r="B9" s="46" t="s">
        <v>54</v>
      </c>
      <c r="C9" s="63">
        <v>9586338.6600000001</v>
      </c>
      <c r="D9" s="63">
        <v>1070383.7140000015</v>
      </c>
      <c r="E9" s="63">
        <v>226350.14271599997</v>
      </c>
      <c r="F9" s="63">
        <v>226350.14271599997</v>
      </c>
      <c r="G9" s="63">
        <v>19389.689999999973</v>
      </c>
      <c r="H9" s="63">
        <v>16870.389999999985</v>
      </c>
      <c r="I9" s="63">
        <v>27734796.199994273</v>
      </c>
      <c r="J9" s="63">
        <v>27734796.199994273</v>
      </c>
      <c r="K9" s="63">
        <v>25302809.240000006</v>
      </c>
      <c r="L9" s="63">
        <v>23423189.691000007</v>
      </c>
      <c r="M9" s="63">
        <v>3896997.5495424839</v>
      </c>
      <c r="N9" s="63">
        <v>3661253.7735424838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64943.580000000016</v>
      </c>
      <c r="Z9" s="63">
        <v>64943.580000000016</v>
      </c>
      <c r="AA9" s="63">
        <v>3744723.0199999996</v>
      </c>
      <c r="AB9" s="63">
        <v>2746936.4214499993</v>
      </c>
      <c r="AC9" s="63">
        <v>0</v>
      </c>
      <c r="AD9" s="63">
        <v>0</v>
      </c>
      <c r="AE9" s="63">
        <v>21347.5</v>
      </c>
      <c r="AF9" s="63">
        <v>4269.5</v>
      </c>
      <c r="AG9" s="63">
        <v>7403.7</v>
      </c>
      <c r="AH9" s="63">
        <v>7403.7</v>
      </c>
      <c r="AI9" s="63">
        <v>29336.909999999996</v>
      </c>
      <c r="AJ9" s="63">
        <v>29336.909999999996</v>
      </c>
      <c r="AK9" s="63">
        <v>0</v>
      </c>
      <c r="AL9" s="63">
        <v>0</v>
      </c>
      <c r="AM9" s="64">
        <v>70634436.192252755</v>
      </c>
      <c r="AN9" s="64">
        <v>58985734.022702761</v>
      </c>
      <c r="AS9" s="77"/>
    </row>
    <row r="10" spans="1:45" ht="24.9" customHeight="1">
      <c r="A10" s="45">
        <v>4</v>
      </c>
      <c r="B10" s="46" t="s">
        <v>58</v>
      </c>
      <c r="C10" s="63">
        <v>12726664.063957959</v>
      </c>
      <c r="D10" s="63">
        <v>12325102.31214696</v>
      </c>
      <c r="E10" s="63">
        <v>86208.007515999983</v>
      </c>
      <c r="F10" s="63">
        <v>86208.007515999983</v>
      </c>
      <c r="G10" s="63">
        <v>186831.10299999965</v>
      </c>
      <c r="H10" s="63">
        <v>107254.62699999969</v>
      </c>
      <c r="I10" s="63">
        <v>210000</v>
      </c>
      <c r="J10" s="63">
        <v>169999.99</v>
      </c>
      <c r="K10" s="63">
        <v>24943798.716330025</v>
      </c>
      <c r="L10" s="63">
        <v>24599388.314409025</v>
      </c>
      <c r="M10" s="63">
        <v>5054472.6148334825</v>
      </c>
      <c r="N10" s="63">
        <v>5047370.2748334827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1144438.4865040041</v>
      </c>
      <c r="Z10" s="63">
        <v>923636.01211900415</v>
      </c>
      <c r="AA10" s="63">
        <v>10916047.978328008</v>
      </c>
      <c r="AB10" s="63">
        <v>6683715.4518970046</v>
      </c>
      <c r="AC10" s="63">
        <v>0</v>
      </c>
      <c r="AD10" s="63">
        <v>0</v>
      </c>
      <c r="AE10" s="63">
        <v>697070.64999999909</v>
      </c>
      <c r="AF10" s="63">
        <v>343186.97499999881</v>
      </c>
      <c r="AG10" s="63">
        <v>81000</v>
      </c>
      <c r="AH10" s="63">
        <v>40499.97</v>
      </c>
      <c r="AI10" s="63">
        <v>2430116.0096692503</v>
      </c>
      <c r="AJ10" s="63">
        <v>1951015.5496692504</v>
      </c>
      <c r="AK10" s="63">
        <v>0</v>
      </c>
      <c r="AL10" s="63">
        <v>0</v>
      </c>
      <c r="AM10" s="64">
        <v>58476647.630138725</v>
      </c>
      <c r="AN10" s="64">
        <v>52277377.484590732</v>
      </c>
      <c r="AS10" s="77"/>
    </row>
    <row r="11" spans="1:45" ht="24.9" customHeight="1">
      <c r="A11" s="45">
        <v>5</v>
      </c>
      <c r="B11" s="46" t="s">
        <v>56</v>
      </c>
      <c r="C11" s="63">
        <v>1309198.4698430009</v>
      </c>
      <c r="D11" s="63">
        <v>1223972.9922430008</v>
      </c>
      <c r="E11" s="63">
        <v>135472.1748939</v>
      </c>
      <c r="F11" s="63">
        <v>135472.1748939</v>
      </c>
      <c r="G11" s="63">
        <v>17081.330000000002</v>
      </c>
      <c r="H11" s="63">
        <v>17081.330000000002</v>
      </c>
      <c r="I11" s="63">
        <v>51834916.627501465</v>
      </c>
      <c r="J11" s="63">
        <v>51834916.627501465</v>
      </c>
      <c r="K11" s="63">
        <v>0</v>
      </c>
      <c r="L11" s="63">
        <v>0</v>
      </c>
      <c r="M11" s="63">
        <v>188922.49954248371</v>
      </c>
      <c r="N11" s="63">
        <v>188922.49954248371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193104.50207999995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12877.210000000005</v>
      </c>
      <c r="AJ11" s="63">
        <v>0</v>
      </c>
      <c r="AK11" s="63">
        <v>0</v>
      </c>
      <c r="AL11" s="63">
        <v>0</v>
      </c>
      <c r="AM11" s="64">
        <v>53691572.813860849</v>
      </c>
      <c r="AN11" s="64">
        <v>53400365.624180846</v>
      </c>
      <c r="AS11" s="77"/>
    </row>
    <row r="12" spans="1:45" ht="24.9" customHeight="1">
      <c r="A12" s="45">
        <v>6</v>
      </c>
      <c r="B12" s="46" t="s">
        <v>60</v>
      </c>
      <c r="C12" s="63">
        <v>69000</v>
      </c>
      <c r="D12" s="63">
        <v>69000</v>
      </c>
      <c r="E12" s="63">
        <v>12294.71</v>
      </c>
      <c r="F12" s="63">
        <v>12294.71</v>
      </c>
      <c r="G12" s="63">
        <v>0</v>
      </c>
      <c r="H12" s="63">
        <v>0</v>
      </c>
      <c r="I12" s="63">
        <v>22226063.189999998</v>
      </c>
      <c r="J12" s="63">
        <v>22226063.189999998</v>
      </c>
      <c r="K12" s="63">
        <v>7117215.21</v>
      </c>
      <c r="L12" s="63">
        <v>1807456.4520000003</v>
      </c>
      <c r="M12" s="63">
        <v>1684244.1095424839</v>
      </c>
      <c r="N12" s="63">
        <v>592987.26154248393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1054.68</v>
      </c>
      <c r="AB12" s="63">
        <v>210.94000000000005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31109871.899542484</v>
      </c>
      <c r="AN12" s="64">
        <v>24708012.553542484</v>
      </c>
      <c r="AS12" s="77"/>
    </row>
    <row r="13" spans="1:45" ht="24.9" customHeight="1">
      <c r="A13" s="45">
        <v>7</v>
      </c>
      <c r="B13" s="46" t="s">
        <v>57</v>
      </c>
      <c r="C13" s="63">
        <v>659227.74</v>
      </c>
      <c r="D13" s="63">
        <v>82400</v>
      </c>
      <c r="E13" s="63">
        <v>57595.729999999996</v>
      </c>
      <c r="F13" s="63">
        <v>57595.729999999996</v>
      </c>
      <c r="G13" s="63">
        <v>24116.17</v>
      </c>
      <c r="H13" s="63">
        <v>24116.17</v>
      </c>
      <c r="I13" s="63">
        <v>17474143.140000001</v>
      </c>
      <c r="J13" s="63">
        <v>17474143.140000001</v>
      </c>
      <c r="K13" s="63">
        <v>4676421.3600000013</v>
      </c>
      <c r="L13" s="63">
        <v>4743454.8600000013</v>
      </c>
      <c r="M13" s="63">
        <v>1632202.61</v>
      </c>
      <c r="N13" s="63">
        <v>1297387.9000000001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453417.75</v>
      </c>
      <c r="Z13" s="63">
        <v>226709.56</v>
      </c>
      <c r="AA13" s="63">
        <v>5429658.8800000008</v>
      </c>
      <c r="AB13" s="63">
        <v>761352.37000000104</v>
      </c>
      <c r="AC13" s="63">
        <v>11962.89</v>
      </c>
      <c r="AD13" s="63">
        <v>0</v>
      </c>
      <c r="AE13" s="63">
        <v>32855.399999999994</v>
      </c>
      <c r="AF13" s="63">
        <v>2865.1499999999996</v>
      </c>
      <c r="AG13" s="63">
        <v>0</v>
      </c>
      <c r="AH13" s="63">
        <v>0</v>
      </c>
      <c r="AI13" s="63">
        <v>98772.05</v>
      </c>
      <c r="AJ13" s="63">
        <v>13112.89</v>
      </c>
      <c r="AK13" s="63">
        <v>0</v>
      </c>
      <c r="AL13" s="63">
        <v>0</v>
      </c>
      <c r="AM13" s="64">
        <v>30550373.720000003</v>
      </c>
      <c r="AN13" s="64">
        <v>24683137.769999996</v>
      </c>
      <c r="AS13" s="77"/>
    </row>
    <row r="14" spans="1:45" ht="24.9" customHeight="1">
      <c r="A14" s="45">
        <v>8</v>
      </c>
      <c r="B14" s="46" t="s">
        <v>59</v>
      </c>
      <c r="C14" s="63">
        <v>181276.87</v>
      </c>
      <c r="D14" s="63">
        <v>162667</v>
      </c>
      <c r="E14" s="63">
        <v>3489.7300000000005</v>
      </c>
      <c r="F14" s="63">
        <v>3489.7300000000005</v>
      </c>
      <c r="G14" s="63">
        <v>18658.800000000007</v>
      </c>
      <c r="H14" s="63">
        <v>30888.800000000007</v>
      </c>
      <c r="I14" s="63">
        <v>19994319.492355201</v>
      </c>
      <c r="J14" s="63">
        <v>19971568.858335201</v>
      </c>
      <c r="K14" s="63">
        <v>4507968.25</v>
      </c>
      <c r="L14" s="63">
        <v>3644703.5753555791</v>
      </c>
      <c r="M14" s="63">
        <v>786897.56954248378</v>
      </c>
      <c r="N14" s="63">
        <v>778257.93571395124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129166.9</v>
      </c>
      <c r="AB14" s="63">
        <v>70838.910979851382</v>
      </c>
      <c r="AC14" s="63">
        <v>15000</v>
      </c>
      <c r="AD14" s="63">
        <v>15000</v>
      </c>
      <c r="AE14" s="63">
        <v>0</v>
      </c>
      <c r="AF14" s="63">
        <v>0</v>
      </c>
      <c r="AG14" s="63">
        <v>0</v>
      </c>
      <c r="AH14" s="63">
        <v>0</v>
      </c>
      <c r="AI14" s="63">
        <v>3060</v>
      </c>
      <c r="AJ14" s="63">
        <v>3060</v>
      </c>
      <c r="AK14" s="63">
        <v>0</v>
      </c>
      <c r="AL14" s="63">
        <v>0</v>
      </c>
      <c r="AM14" s="64">
        <v>25639837.611897681</v>
      </c>
      <c r="AN14" s="64">
        <v>24680474.810384583</v>
      </c>
      <c r="AS14" s="77"/>
    </row>
    <row r="15" spans="1:45" ht="24.9" customHeight="1">
      <c r="A15" s="45">
        <v>9</v>
      </c>
      <c r="B15" s="46" t="s">
        <v>72</v>
      </c>
      <c r="C15" s="63">
        <v>90912.099999999991</v>
      </c>
      <c r="D15" s="63">
        <v>90912.099999999991</v>
      </c>
      <c r="E15" s="63">
        <v>37229.800000000003</v>
      </c>
      <c r="F15" s="63">
        <v>37229.800000000003</v>
      </c>
      <c r="G15" s="63">
        <v>13633.650000000001</v>
      </c>
      <c r="H15" s="63">
        <v>13633.650000000001</v>
      </c>
      <c r="I15" s="63">
        <v>18926957.452633779</v>
      </c>
      <c r="J15" s="63">
        <v>18926957.452633779</v>
      </c>
      <c r="K15" s="63">
        <v>2488075.0509406785</v>
      </c>
      <c r="L15" s="63">
        <v>2158552.685788136</v>
      </c>
      <c r="M15" s="63">
        <v>518758.6100000001</v>
      </c>
      <c r="N15" s="63">
        <v>518758.6100000001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47994.37</v>
      </c>
      <c r="AB15" s="63">
        <v>47994.37</v>
      </c>
      <c r="AC15" s="63">
        <v>8165</v>
      </c>
      <c r="AD15" s="63">
        <v>8165</v>
      </c>
      <c r="AE15" s="63">
        <v>0</v>
      </c>
      <c r="AF15" s="63">
        <v>0</v>
      </c>
      <c r="AG15" s="63">
        <v>0</v>
      </c>
      <c r="AH15" s="63">
        <v>0</v>
      </c>
      <c r="AI15" s="63">
        <v>77863.839999999997</v>
      </c>
      <c r="AJ15" s="63">
        <v>50</v>
      </c>
      <c r="AK15" s="63">
        <v>0</v>
      </c>
      <c r="AL15" s="63">
        <v>0</v>
      </c>
      <c r="AM15" s="64">
        <v>22209589.873574458</v>
      </c>
      <c r="AN15" s="64">
        <v>21802253.668421917</v>
      </c>
      <c r="AS15" s="77"/>
    </row>
    <row r="16" spans="1:45" ht="24.9" customHeight="1">
      <c r="A16" s="45">
        <v>10</v>
      </c>
      <c r="B16" s="46" t="s">
        <v>62</v>
      </c>
      <c r="C16" s="63">
        <v>-28365.550000000105</v>
      </c>
      <c r="D16" s="63">
        <v>-20823.175000000032</v>
      </c>
      <c r="E16" s="63">
        <v>18512.752448999974</v>
      </c>
      <c r="F16" s="63">
        <v>18512.752448999974</v>
      </c>
      <c r="G16" s="63">
        <v>9447.84</v>
      </c>
      <c r="H16" s="63">
        <v>9447.84</v>
      </c>
      <c r="I16" s="63">
        <v>19118152.872911476</v>
      </c>
      <c r="J16" s="63">
        <v>18457646.98</v>
      </c>
      <c r="K16" s="63">
        <v>1724682.1545593224</v>
      </c>
      <c r="L16" s="63">
        <v>1463866.8317118648</v>
      </c>
      <c r="M16" s="63">
        <v>558390.78554248379</v>
      </c>
      <c r="N16" s="63">
        <v>558390.78554248379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-1350</v>
      </c>
      <c r="Z16" s="63">
        <v>-1350</v>
      </c>
      <c r="AA16" s="63">
        <v>93873.56</v>
      </c>
      <c r="AB16" s="63">
        <v>116391.902</v>
      </c>
      <c r="AC16" s="63">
        <v>37969.317999999999</v>
      </c>
      <c r="AD16" s="63">
        <v>37969.317999999999</v>
      </c>
      <c r="AE16" s="63">
        <v>-2907366.5238600047</v>
      </c>
      <c r="AF16" s="63">
        <v>-532706.75229561841</v>
      </c>
      <c r="AG16" s="63">
        <v>0</v>
      </c>
      <c r="AH16" s="63">
        <v>0</v>
      </c>
      <c r="AI16" s="63">
        <v>-1.9000000000000909</v>
      </c>
      <c r="AJ16" s="63">
        <v>-1.9000000000000909</v>
      </c>
      <c r="AK16" s="63">
        <v>0</v>
      </c>
      <c r="AL16" s="63">
        <v>0</v>
      </c>
      <c r="AM16" s="64">
        <v>18623945.309602279</v>
      </c>
      <c r="AN16" s="64">
        <v>20107344.582407735</v>
      </c>
      <c r="AS16" s="77"/>
    </row>
    <row r="17" spans="1:45" ht="24.9" customHeight="1">
      <c r="A17" s="45">
        <v>11</v>
      </c>
      <c r="B17" s="46" t="s">
        <v>61</v>
      </c>
      <c r="C17" s="63">
        <v>144957</v>
      </c>
      <c r="D17" s="63">
        <v>144957</v>
      </c>
      <c r="E17" s="63">
        <v>638</v>
      </c>
      <c r="F17" s="63">
        <v>638</v>
      </c>
      <c r="G17" s="63">
        <v>-4474</v>
      </c>
      <c r="H17" s="63">
        <v>-4474</v>
      </c>
      <c r="I17" s="63">
        <v>9536915</v>
      </c>
      <c r="J17" s="63">
        <v>9536915</v>
      </c>
      <c r="K17" s="63">
        <v>1508245.75</v>
      </c>
      <c r="L17" s="63">
        <v>1510015.39</v>
      </c>
      <c r="M17" s="63">
        <v>296470.61954248376</v>
      </c>
      <c r="N17" s="63">
        <v>299288.22454248375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-497219</v>
      </c>
      <c r="Z17" s="63">
        <v>-384973.86999999994</v>
      </c>
      <c r="AA17" s="63">
        <v>1153552.83</v>
      </c>
      <c r="AB17" s="63">
        <v>-1916823.6391200004</v>
      </c>
      <c r="AC17" s="63">
        <v>0</v>
      </c>
      <c r="AD17" s="63">
        <v>0</v>
      </c>
      <c r="AE17" s="63">
        <v>-874546.7</v>
      </c>
      <c r="AF17" s="63">
        <v>129880.36000000034</v>
      </c>
      <c r="AG17" s="63">
        <v>0</v>
      </c>
      <c r="AH17" s="63">
        <v>0</v>
      </c>
      <c r="AI17" s="63">
        <v>93612</v>
      </c>
      <c r="AJ17" s="63">
        <v>46805.79</v>
      </c>
      <c r="AK17" s="63">
        <v>0</v>
      </c>
      <c r="AL17" s="63">
        <v>0</v>
      </c>
      <c r="AM17" s="64">
        <v>11358151.499542484</v>
      </c>
      <c r="AN17" s="64">
        <v>9362228.2554224841</v>
      </c>
      <c r="AS17" s="77"/>
    </row>
    <row r="18" spans="1:45" ht="24.9" customHeight="1">
      <c r="A18" s="45">
        <v>12</v>
      </c>
      <c r="B18" s="46" t="s">
        <v>64</v>
      </c>
      <c r="C18" s="63">
        <v>8000</v>
      </c>
      <c r="D18" s="63">
        <v>8000</v>
      </c>
      <c r="E18" s="63">
        <v>11.499999999999996</v>
      </c>
      <c r="F18" s="63">
        <v>11.499999999999996</v>
      </c>
      <c r="G18" s="63">
        <v>34194.49</v>
      </c>
      <c r="H18" s="63">
        <v>34194.49</v>
      </c>
      <c r="I18" s="63">
        <v>4456688.25999997</v>
      </c>
      <c r="J18" s="63">
        <v>4456688.25999997</v>
      </c>
      <c r="K18" s="63">
        <v>5037168.0800000019</v>
      </c>
      <c r="L18" s="63">
        <v>3551577.5340000037</v>
      </c>
      <c r="M18" s="63">
        <v>992135.39954248385</v>
      </c>
      <c r="N18" s="63">
        <v>885930.18354248384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2899.9999999999995</v>
      </c>
      <c r="Z18" s="63">
        <v>362.47999999999865</v>
      </c>
      <c r="AA18" s="63">
        <v>305580.31</v>
      </c>
      <c r="AB18" s="63">
        <v>73486.838829999964</v>
      </c>
      <c r="AC18" s="63">
        <v>0</v>
      </c>
      <c r="AD18" s="63">
        <v>0</v>
      </c>
      <c r="AE18" s="63">
        <v>-313886.72000000003</v>
      </c>
      <c r="AF18" s="63">
        <v>-254784.32950000005</v>
      </c>
      <c r="AG18" s="63">
        <v>0</v>
      </c>
      <c r="AH18" s="63">
        <v>0</v>
      </c>
      <c r="AI18" s="63">
        <v>20037.760000000009</v>
      </c>
      <c r="AJ18" s="63">
        <v>39637.424000000006</v>
      </c>
      <c r="AK18" s="63">
        <v>0</v>
      </c>
      <c r="AL18" s="63">
        <v>0</v>
      </c>
      <c r="AM18" s="64">
        <v>10542829.079542456</v>
      </c>
      <c r="AN18" s="64">
        <v>8795104.3808724582</v>
      </c>
      <c r="AS18" s="77"/>
    </row>
    <row r="19" spans="1:45" ht="24.9" customHeight="1">
      <c r="A19" s="45">
        <v>13</v>
      </c>
      <c r="B19" s="46" t="s">
        <v>63</v>
      </c>
      <c r="C19" s="63">
        <v>7984.7500000000018</v>
      </c>
      <c r="D19" s="63">
        <v>7984.7500000000018</v>
      </c>
      <c r="E19" s="63">
        <v>80398.740000000034</v>
      </c>
      <c r="F19" s="63">
        <v>80398.740000000034</v>
      </c>
      <c r="G19" s="63">
        <v>-7000</v>
      </c>
      <c r="H19" s="63">
        <v>-7000</v>
      </c>
      <c r="I19" s="63">
        <v>4990650.0399992475</v>
      </c>
      <c r="J19" s="63">
        <v>2554349.4749996257</v>
      </c>
      <c r="K19" s="63">
        <v>3094907.6200000006</v>
      </c>
      <c r="L19" s="63">
        <v>1455172.2661212813</v>
      </c>
      <c r="M19" s="63">
        <v>537441.87954248372</v>
      </c>
      <c r="N19" s="63">
        <v>537441.87954248372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201512.68</v>
      </c>
      <c r="V19" s="63">
        <v>200719.00976719998</v>
      </c>
      <c r="W19" s="63">
        <v>0</v>
      </c>
      <c r="X19" s="63">
        <v>0</v>
      </c>
      <c r="Y19" s="63">
        <v>276205.69000000006</v>
      </c>
      <c r="Z19" s="63">
        <v>138102.84500000003</v>
      </c>
      <c r="AA19" s="63">
        <v>36157.319999999949</v>
      </c>
      <c r="AB19" s="63">
        <v>15787.160837814386</v>
      </c>
      <c r="AC19" s="63">
        <v>0</v>
      </c>
      <c r="AD19" s="63">
        <v>0</v>
      </c>
      <c r="AE19" s="63">
        <v>-21808.520000000004</v>
      </c>
      <c r="AF19" s="63">
        <v>-4367.304000000011</v>
      </c>
      <c r="AG19" s="63">
        <v>0</v>
      </c>
      <c r="AH19" s="63">
        <v>0</v>
      </c>
      <c r="AI19" s="63">
        <v>39156.570000000007</v>
      </c>
      <c r="AJ19" s="63">
        <v>39156.570000000007</v>
      </c>
      <c r="AK19" s="63">
        <v>0</v>
      </c>
      <c r="AL19" s="63">
        <v>0</v>
      </c>
      <c r="AM19" s="64">
        <v>9235606.7695417311</v>
      </c>
      <c r="AN19" s="64">
        <v>5017745.3922684044</v>
      </c>
      <c r="AS19" s="77"/>
    </row>
    <row r="20" spans="1:45" ht="24.9" customHeight="1">
      <c r="A20" s="45">
        <v>14</v>
      </c>
      <c r="B20" s="46" t="s">
        <v>66</v>
      </c>
      <c r="C20" s="63">
        <v>0</v>
      </c>
      <c r="D20" s="63">
        <v>0</v>
      </c>
      <c r="E20" s="63">
        <v>864.45</v>
      </c>
      <c r="F20" s="63">
        <v>864.45</v>
      </c>
      <c r="G20" s="63">
        <v>0</v>
      </c>
      <c r="H20" s="63">
        <v>0</v>
      </c>
      <c r="I20" s="63">
        <v>1410741.7799999872</v>
      </c>
      <c r="J20" s="63">
        <v>1410741.7799999872</v>
      </c>
      <c r="K20" s="63">
        <v>6468495.4900000077</v>
      </c>
      <c r="L20" s="63">
        <v>6468495.4900000077</v>
      </c>
      <c r="M20" s="63">
        <v>901216.74777777784</v>
      </c>
      <c r="N20" s="63">
        <v>901216.74777777784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124965.73000000003</v>
      </c>
      <c r="AB20" s="63">
        <v>124965.73000000003</v>
      </c>
      <c r="AC20" s="63">
        <v>0</v>
      </c>
      <c r="AD20" s="63">
        <v>0</v>
      </c>
      <c r="AE20" s="63">
        <v>-17589.969999999972</v>
      </c>
      <c r="AF20" s="63">
        <v>-17589.969999999972</v>
      </c>
      <c r="AG20" s="63">
        <v>0</v>
      </c>
      <c r="AH20" s="63">
        <v>0</v>
      </c>
      <c r="AI20" s="63">
        <v>763</v>
      </c>
      <c r="AJ20" s="63">
        <v>763</v>
      </c>
      <c r="AK20" s="63">
        <v>0</v>
      </c>
      <c r="AL20" s="63">
        <v>0</v>
      </c>
      <c r="AM20" s="64">
        <v>8889457.2277777735</v>
      </c>
      <c r="AN20" s="64">
        <v>8889457.2277777735</v>
      </c>
      <c r="AS20" s="77"/>
    </row>
    <row r="21" spans="1:45" ht="24.9" customHeight="1">
      <c r="A21" s="45">
        <v>15</v>
      </c>
      <c r="B21" s="46" t="s">
        <v>67</v>
      </c>
      <c r="C21" s="63">
        <v>0</v>
      </c>
      <c r="D21" s="63">
        <v>0</v>
      </c>
      <c r="E21" s="63">
        <v>0</v>
      </c>
      <c r="F21" s="63">
        <v>0</v>
      </c>
      <c r="G21" s="63">
        <v>361.95</v>
      </c>
      <c r="H21" s="63">
        <v>361.95</v>
      </c>
      <c r="I21" s="63">
        <v>6450643.3700000001</v>
      </c>
      <c r="J21" s="63">
        <v>6450643.3700000001</v>
      </c>
      <c r="K21" s="63">
        <v>615535.66999999993</v>
      </c>
      <c r="L21" s="63">
        <v>95005.746000000072</v>
      </c>
      <c r="M21" s="63">
        <v>296399.21000000002</v>
      </c>
      <c r="N21" s="63">
        <v>204913.92000000001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-98309</v>
      </c>
      <c r="AF21" s="63">
        <v>-98309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7264631.2000000002</v>
      </c>
      <c r="AN21" s="64">
        <v>6652615.9860000005</v>
      </c>
      <c r="AS21" s="77"/>
    </row>
    <row r="22" spans="1:45" ht="24.9" customHeight="1">
      <c r="A22" s="45">
        <v>16</v>
      </c>
      <c r="B22" s="46" t="s">
        <v>65</v>
      </c>
      <c r="C22" s="63">
        <v>3000</v>
      </c>
      <c r="D22" s="63">
        <v>3000</v>
      </c>
      <c r="E22" s="63">
        <v>0</v>
      </c>
      <c r="F22" s="63">
        <v>0</v>
      </c>
      <c r="G22" s="63">
        <v>0</v>
      </c>
      <c r="H22" s="63">
        <v>0</v>
      </c>
      <c r="I22" s="63">
        <v>1899090.0999999999</v>
      </c>
      <c r="J22" s="63">
        <v>1899090.0999999999</v>
      </c>
      <c r="K22" s="63">
        <v>2537176.3000000003</v>
      </c>
      <c r="L22" s="63">
        <v>1050434.6800000002</v>
      </c>
      <c r="M22" s="63">
        <v>827297.99954248383</v>
      </c>
      <c r="N22" s="63">
        <v>503739.99954248383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73700</v>
      </c>
      <c r="V22" s="63">
        <v>1474</v>
      </c>
      <c r="W22" s="63">
        <v>0</v>
      </c>
      <c r="X22" s="63">
        <v>0</v>
      </c>
      <c r="Y22" s="63">
        <v>-299</v>
      </c>
      <c r="Z22" s="63">
        <v>410.72999999999956</v>
      </c>
      <c r="AA22" s="63">
        <v>56933.579999999973</v>
      </c>
      <c r="AB22" s="63">
        <v>-3482.8120000000381</v>
      </c>
      <c r="AC22" s="63">
        <v>0</v>
      </c>
      <c r="AD22" s="63">
        <v>0</v>
      </c>
      <c r="AE22" s="63">
        <v>-114000</v>
      </c>
      <c r="AF22" s="63">
        <v>-114000</v>
      </c>
      <c r="AG22" s="63">
        <v>0</v>
      </c>
      <c r="AH22" s="63">
        <v>0</v>
      </c>
      <c r="AI22" s="63">
        <v>167973.03150000001</v>
      </c>
      <c r="AJ22" s="63">
        <v>162157.03150000001</v>
      </c>
      <c r="AK22" s="63">
        <v>0</v>
      </c>
      <c r="AL22" s="63">
        <v>0</v>
      </c>
      <c r="AM22" s="64">
        <v>5450872.0110424841</v>
      </c>
      <c r="AN22" s="64">
        <v>3502823.7290424844</v>
      </c>
      <c r="AS22" s="77"/>
    </row>
    <row r="23" spans="1:45" ht="24.9" customHeight="1">
      <c r="A23" s="45">
        <v>17</v>
      </c>
      <c r="B23" s="46" t="s">
        <v>69</v>
      </c>
      <c r="C23" s="63">
        <v>0</v>
      </c>
      <c r="D23" s="63">
        <v>0</v>
      </c>
      <c r="E23" s="63">
        <v>0</v>
      </c>
      <c r="F23" s="63">
        <v>0</v>
      </c>
      <c r="G23" s="63">
        <v>13271.5</v>
      </c>
      <c r="H23" s="63">
        <v>13271.5</v>
      </c>
      <c r="I23" s="63">
        <v>1404192.2119700001</v>
      </c>
      <c r="J23" s="63">
        <v>1404192.2119700001</v>
      </c>
      <c r="K23" s="63">
        <v>101077.36999999998</v>
      </c>
      <c r="L23" s="63">
        <v>97639.381999999969</v>
      </c>
      <c r="M23" s="63">
        <v>239360.49954248377</v>
      </c>
      <c r="N23" s="63">
        <v>203313.29954248376</v>
      </c>
      <c r="O23" s="63">
        <v>0</v>
      </c>
      <c r="P23" s="63">
        <v>0</v>
      </c>
      <c r="Q23" s="63">
        <v>0</v>
      </c>
      <c r="R23" s="63">
        <v>0</v>
      </c>
      <c r="S23" s="63">
        <v>26543</v>
      </c>
      <c r="T23" s="63">
        <v>26543</v>
      </c>
      <c r="U23" s="63">
        <v>0</v>
      </c>
      <c r="V23" s="63">
        <v>0</v>
      </c>
      <c r="W23" s="63">
        <v>0</v>
      </c>
      <c r="X23" s="63">
        <v>0</v>
      </c>
      <c r="Y23" s="63">
        <v>6359.689432000001</v>
      </c>
      <c r="Z23" s="63">
        <v>1271.9378864000009</v>
      </c>
      <c r="AA23" s="63">
        <v>1960.8999999999996</v>
      </c>
      <c r="AB23" s="63">
        <v>294.13500000000022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1792765.1709444837</v>
      </c>
      <c r="AN23" s="64">
        <v>1746525.4663988836</v>
      </c>
      <c r="AS23" s="77"/>
    </row>
    <row r="24" spans="1:45" ht="24.9" customHeight="1">
      <c r="A24" s="45">
        <v>18</v>
      </c>
      <c r="B24" s="46" t="s">
        <v>70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1204516.2159061003</v>
      </c>
      <c r="L24" s="63">
        <v>1204516.2159061003</v>
      </c>
      <c r="M24" s="63">
        <v>415225.28954248375</v>
      </c>
      <c r="N24" s="63">
        <v>415225.28954248375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1619741.505448584</v>
      </c>
      <c r="AN24" s="64">
        <v>1619741.505448584</v>
      </c>
      <c r="AS24" s="77"/>
    </row>
    <row r="25" spans="1:45" ht="24.9" customHeight="1">
      <c r="A25" s="45">
        <v>19</v>
      </c>
      <c r="B25" s="46" t="s">
        <v>71</v>
      </c>
      <c r="C25" s="63">
        <v>0</v>
      </c>
      <c r="D25" s="63">
        <v>0</v>
      </c>
      <c r="E25" s="63">
        <v>0</v>
      </c>
      <c r="F25" s="63">
        <v>0</v>
      </c>
      <c r="G25" s="63">
        <v>12000</v>
      </c>
      <c r="H25" s="63">
        <v>8500</v>
      </c>
      <c r="I25" s="63">
        <v>0</v>
      </c>
      <c r="J25" s="63">
        <v>0</v>
      </c>
      <c r="K25" s="63">
        <v>97213.540000000008</v>
      </c>
      <c r="L25" s="63">
        <v>55887.974999999991</v>
      </c>
      <c r="M25" s="63">
        <v>251557.04954248376</v>
      </c>
      <c r="N25" s="63">
        <v>220239.77454248376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85524.273000000001</v>
      </c>
      <c r="AB25" s="63">
        <v>8552.4272999999957</v>
      </c>
      <c r="AC25" s="63">
        <v>0</v>
      </c>
      <c r="AD25" s="63">
        <v>0</v>
      </c>
      <c r="AE25" s="63">
        <v>-4171.9399999999996</v>
      </c>
      <c r="AF25" s="63">
        <v>-4171.9399999999996</v>
      </c>
      <c r="AG25" s="63">
        <v>0</v>
      </c>
      <c r="AH25" s="63">
        <v>0</v>
      </c>
      <c r="AI25" s="63">
        <v>18390.45</v>
      </c>
      <c r="AJ25" s="63">
        <v>1839.0449999999983</v>
      </c>
      <c r="AK25" s="63">
        <v>0</v>
      </c>
      <c r="AL25" s="63">
        <v>0</v>
      </c>
      <c r="AM25" s="64">
        <v>460513.37254248379</v>
      </c>
      <c r="AN25" s="64">
        <v>290847.28184248373</v>
      </c>
      <c r="AS25" s="77"/>
    </row>
    <row r="26" spans="1:45" ht="13.8">
      <c r="A26" s="23"/>
      <c r="B26" s="12" t="s">
        <v>1</v>
      </c>
      <c r="C26" s="65">
        <v>27436290.163800959</v>
      </c>
      <c r="D26" s="65">
        <v>16558128.626402762</v>
      </c>
      <c r="E26" s="65">
        <v>1239439.1475748997</v>
      </c>
      <c r="F26" s="65">
        <v>1235650.0275748998</v>
      </c>
      <c r="G26" s="65">
        <v>537281.56300000241</v>
      </c>
      <c r="H26" s="65">
        <v>389045.74700000283</v>
      </c>
      <c r="I26" s="65">
        <v>269082564.28736538</v>
      </c>
      <c r="J26" s="65">
        <v>222932105.68543431</v>
      </c>
      <c r="K26" s="65">
        <v>105405423.30015714</v>
      </c>
      <c r="L26" s="65">
        <v>90766906.504469737</v>
      </c>
      <c r="M26" s="65">
        <v>22762588.392663546</v>
      </c>
      <c r="N26" s="65">
        <v>20375479.106835019</v>
      </c>
      <c r="O26" s="65">
        <v>0</v>
      </c>
      <c r="P26" s="65">
        <v>0</v>
      </c>
      <c r="Q26" s="65">
        <v>73890865.030000001</v>
      </c>
      <c r="R26" s="65">
        <v>0</v>
      </c>
      <c r="S26" s="65">
        <v>26543</v>
      </c>
      <c r="T26" s="65">
        <v>26543</v>
      </c>
      <c r="U26" s="65">
        <v>366793.65</v>
      </c>
      <c r="V26" s="65">
        <v>247983.50976719998</v>
      </c>
      <c r="W26" s="65">
        <v>0</v>
      </c>
      <c r="X26" s="65">
        <v>0</v>
      </c>
      <c r="Y26" s="65">
        <v>2077648.9359360056</v>
      </c>
      <c r="Z26" s="65">
        <v>1128879.5550054056</v>
      </c>
      <c r="AA26" s="65">
        <v>26531908.503408018</v>
      </c>
      <c r="AB26" s="65">
        <v>9655257.3126746826</v>
      </c>
      <c r="AC26" s="65">
        <v>4026217.1779999998</v>
      </c>
      <c r="AD26" s="65">
        <v>87687.757999999507</v>
      </c>
      <c r="AE26" s="65">
        <v>-4007010.7038600058</v>
      </c>
      <c r="AF26" s="65">
        <v>-627048.10279561882</v>
      </c>
      <c r="AG26" s="65">
        <v>88403.7</v>
      </c>
      <c r="AH26" s="65">
        <v>47903.67</v>
      </c>
      <c r="AI26" s="65">
        <v>3141756.35116925</v>
      </c>
      <c r="AJ26" s="65">
        <v>2317812.30016925</v>
      </c>
      <c r="AK26" s="65">
        <v>0</v>
      </c>
      <c r="AL26" s="65">
        <v>0</v>
      </c>
      <c r="AM26" s="65">
        <v>532606712.4992153</v>
      </c>
      <c r="AN26" s="65">
        <v>365142334.70053756</v>
      </c>
    </row>
    <row r="27" spans="1:45" ht="13.8">
      <c r="A27" s="60"/>
      <c r="B27" s="73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</row>
    <row r="28" spans="1:45">
      <c r="AM28" s="84"/>
      <c r="AN28" s="84"/>
    </row>
    <row r="29" spans="1:45" ht="14.4">
      <c r="A29" s="31"/>
      <c r="B29" s="16" t="s">
        <v>15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7"/>
      <c r="AN29" s="27"/>
    </row>
    <row r="30" spans="1:45">
      <c r="A30" s="31"/>
      <c r="B30" s="99" t="s">
        <v>79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32"/>
      <c r="P30" s="32"/>
      <c r="Q30" s="32"/>
      <c r="R30" s="32"/>
      <c r="S30" s="32"/>
      <c r="T30" s="32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0"/>
      <c r="AN30" s="30"/>
    </row>
    <row r="31" spans="1:45" ht="14.4">
      <c r="A31" s="31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N31" s="27"/>
    </row>
    <row r="32" spans="1:45">
      <c r="B32" s="16" t="s">
        <v>51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</row>
    <row r="33" spans="2:40">
      <c r="B33" s="16" t="s">
        <v>52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AM33" s="30"/>
      <c r="AN33" s="30"/>
    </row>
    <row r="35" spans="2:40">
      <c r="AM35" s="30"/>
      <c r="AN35" s="30"/>
    </row>
    <row r="36" spans="2:40">
      <c r="AM36" s="30"/>
      <c r="AN36" s="30"/>
    </row>
  </sheetData>
  <sortState xmlns:xlrd2="http://schemas.microsoft.com/office/spreadsheetml/2017/richdata2" ref="B8:AN23">
    <sortCondition descending="1" ref="AM7:AM23"/>
  </sortState>
  <mergeCells count="24">
    <mergeCell ref="M5:N5"/>
    <mergeCell ref="E5:F5"/>
    <mergeCell ref="G5:H5"/>
    <mergeCell ref="I5:J5"/>
    <mergeCell ref="B30:N31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A1:K1"/>
    <mergeCell ref="A2:K2"/>
    <mergeCell ref="A5:A6"/>
    <mergeCell ref="B5:B6"/>
    <mergeCell ref="C5:D5"/>
    <mergeCell ref="K5:L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5" sqref="C15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5546875" customWidth="1"/>
    <col min="7" max="7" width="12" bestFit="1" customWidth="1"/>
  </cols>
  <sheetData>
    <row r="2" spans="1:5" ht="12.75" customHeight="1">
      <c r="A2" s="101" t="s">
        <v>87</v>
      </c>
      <c r="B2" s="101"/>
      <c r="C2" s="101"/>
      <c r="D2" s="101"/>
    </row>
    <row r="3" spans="1:5" ht="12.75" customHeight="1">
      <c r="A3" s="101"/>
      <c r="B3" s="101"/>
      <c r="C3" s="101"/>
      <c r="D3" s="101"/>
      <c r="E3" s="4"/>
    </row>
    <row r="4" spans="1:5">
      <c r="A4" s="101"/>
      <c r="B4" s="101"/>
      <c r="C4" s="101"/>
      <c r="D4" s="101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6">
        <f>HLOOKUP(B7,'სტატის მოზიდ პრემიები(დაზღვევა)'!$4:$26,22,FALSE)</f>
        <v>81189368.882214919</v>
      </c>
      <c r="D7" s="50">
        <f>C7/$C$25</f>
        <v>8.2629184947679304E-2</v>
      </c>
    </row>
    <row r="8" spans="1:5" ht="27" customHeight="1">
      <c r="A8" s="13">
        <v>2</v>
      </c>
      <c r="B8" s="7" t="s">
        <v>27</v>
      </c>
      <c r="C8" s="66">
        <f>HLOOKUP(B8,'სტატის მოზიდ პრემიები(დაზღვევა)'!$4:$26,22,FALSE)</f>
        <v>11477213.112881683</v>
      </c>
      <c r="D8" s="50">
        <f t="shared" ref="D8:D21" si="0">C8/$C$25</f>
        <v>1.1680750547082695E-2</v>
      </c>
    </row>
    <row r="9" spans="1:5" ht="27" customHeight="1">
      <c r="A9" s="13">
        <v>3</v>
      </c>
      <c r="B9" s="7" t="s">
        <v>34</v>
      </c>
      <c r="C9" s="66">
        <f>HLOOKUP(B9,'სტატის მოზიდ პრემიები(დაზღვევა)'!$4:$26,22,FALSE)</f>
        <v>12959614.890928131</v>
      </c>
      <c r="D9" s="50">
        <f t="shared" si="0"/>
        <v>1.3189441307601722E-2</v>
      </c>
    </row>
    <row r="10" spans="1:5" ht="27" customHeight="1">
      <c r="A10" s="13">
        <v>4</v>
      </c>
      <c r="B10" s="7" t="s">
        <v>6</v>
      </c>
      <c r="C10" s="66">
        <f>HLOOKUP(B10,'სტატის მოზიდ პრემიები(დაზღვევა)'!$4:$26,22,FALSE)</f>
        <v>428148968.14736748</v>
      </c>
      <c r="D10" s="50">
        <f t="shared" si="0"/>
        <v>0.43574178197555352</v>
      </c>
    </row>
    <row r="11" spans="1:5" ht="38.25" customHeight="1">
      <c r="A11" s="13">
        <v>5</v>
      </c>
      <c r="B11" s="7" t="s">
        <v>35</v>
      </c>
      <c r="C11" s="66">
        <f>HLOOKUP(B11,'სტატის მოზიდ პრემიები(დაზღვევა)'!$4:$26,22,FALSE)</f>
        <v>191868342.32259181</v>
      </c>
      <c r="D11" s="50">
        <f t="shared" si="0"/>
        <v>0.19527094448015833</v>
      </c>
    </row>
    <row r="12" spans="1:5" ht="27" customHeight="1">
      <c r="A12" s="13">
        <v>6</v>
      </c>
      <c r="B12" s="7" t="s">
        <v>7</v>
      </c>
      <c r="C12" s="66">
        <f>HLOOKUP(B12,'სტატის მოზიდ პრემიები(დაზღვევა)'!$4:$26,22,FALSE)</f>
        <v>61696434.180176027</v>
      </c>
      <c r="D12" s="50">
        <f t="shared" si="0"/>
        <v>6.2790561629834554E-2</v>
      </c>
    </row>
    <row r="13" spans="1:5" ht="27" customHeight="1">
      <c r="A13" s="13">
        <v>7</v>
      </c>
      <c r="B13" s="7" t="s">
        <v>8</v>
      </c>
      <c r="C13" s="66">
        <f>HLOOKUP(B13,'სტატის მოზიდ პრემიები(დაზღვევა)'!$4:$26,22,FALSE)</f>
        <v>0</v>
      </c>
      <c r="D13" s="50">
        <f t="shared" si="0"/>
        <v>0</v>
      </c>
    </row>
    <row r="14" spans="1:5" ht="27" customHeight="1">
      <c r="A14" s="13">
        <v>8</v>
      </c>
      <c r="B14" s="7" t="s">
        <v>28</v>
      </c>
      <c r="C14" s="66">
        <f>HLOOKUP(B14,'სტატის მოზიდ პრემიები(დაზღვევა)'!$4:$26,22,FALSE)</f>
        <v>14780642.86181782</v>
      </c>
      <c r="D14" s="50">
        <f t="shared" si="0"/>
        <v>1.5042763473707421E-2</v>
      </c>
    </row>
    <row r="15" spans="1:5" ht="27" customHeight="1">
      <c r="A15" s="13">
        <v>9</v>
      </c>
      <c r="B15" s="7" t="s">
        <v>38</v>
      </c>
      <c r="C15" s="66">
        <f>HLOOKUP(B15,'სტატის მოზიდ პრემიები(დაზღვევა)'!$4:$26,22,FALSE)</f>
        <v>11918240.972486973</v>
      </c>
      <c r="D15" s="50">
        <f t="shared" si="0"/>
        <v>1.2129599615379709E-2</v>
      </c>
    </row>
    <row r="16" spans="1:5" ht="27" customHeight="1">
      <c r="A16" s="13">
        <v>10</v>
      </c>
      <c r="B16" s="7" t="s">
        <v>29</v>
      </c>
      <c r="C16" s="66">
        <f>HLOOKUP(B16,'სტატის მოზიდ პრემიები(დაზღვევა)'!$4:$26,22,FALSE)</f>
        <v>2107110.0495282495</v>
      </c>
      <c r="D16" s="50">
        <f t="shared" si="0"/>
        <v>2.1444776377085883E-3</v>
      </c>
    </row>
    <row r="17" spans="1:7" ht="27" customHeight="1">
      <c r="A17" s="13">
        <v>11</v>
      </c>
      <c r="B17" s="7" t="s">
        <v>30</v>
      </c>
      <c r="C17" s="66">
        <f>HLOOKUP(B17,'სტატის მოზიდ პრემიები(დაზღვევა)'!$4:$26,22,FALSE)</f>
        <v>184049.8</v>
      </c>
      <c r="D17" s="50">
        <f t="shared" si="0"/>
        <v>1.8731374776229817E-4</v>
      </c>
    </row>
    <row r="18" spans="1:7" ht="27" customHeight="1">
      <c r="A18" s="13">
        <v>12</v>
      </c>
      <c r="B18" s="7" t="s">
        <v>9</v>
      </c>
      <c r="C18" s="66">
        <f>HLOOKUP(B18,'სტატის მოზიდ პრემიები(დაზღვევა)'!$4:$26,22,FALSE)</f>
        <v>12204574.805482341</v>
      </c>
      <c r="D18" s="50">
        <f t="shared" si="0"/>
        <v>1.2421011305962943E-2</v>
      </c>
    </row>
    <row r="19" spans="1:7" ht="27" customHeight="1">
      <c r="A19" s="13">
        <v>13</v>
      </c>
      <c r="B19" s="7" t="s">
        <v>33</v>
      </c>
      <c r="C19" s="66">
        <f>HLOOKUP(B19,'სტატის მოზიდ პრემიები(დაზღვევა)'!$4:$26,22,FALSE)</f>
        <v>111752745.7866386</v>
      </c>
      <c r="D19" s="50">
        <f t="shared" si="0"/>
        <v>0.11373457420775603</v>
      </c>
    </row>
    <row r="20" spans="1:7" ht="27" customHeight="1">
      <c r="A20" s="13">
        <v>14</v>
      </c>
      <c r="B20" s="7" t="s">
        <v>10</v>
      </c>
      <c r="C20" s="66">
        <f>HLOOKUP(B20,'სტატის მოზიდ პრემიები(დაზღვევა)'!$4:$26,22,FALSE)</f>
        <v>6030694.678874162</v>
      </c>
      <c r="D20" s="50">
        <f t="shared" si="0"/>
        <v>6.1376433004005906E-3</v>
      </c>
    </row>
    <row r="21" spans="1:7" ht="27" customHeight="1">
      <c r="A21" s="13">
        <v>15</v>
      </c>
      <c r="B21" s="7" t="s">
        <v>11</v>
      </c>
      <c r="C21" s="66">
        <f>HLOOKUP(B21,'სტატის მოზიდ პრემიები(დაზღვევა)'!$4:$26,22,FALSE)</f>
        <v>10115147.971159792</v>
      </c>
      <c r="D21" s="50">
        <f t="shared" si="0"/>
        <v>1.0294530478425662E-2</v>
      </c>
    </row>
    <row r="22" spans="1:7" ht="27" customHeight="1">
      <c r="A22" s="13">
        <v>16</v>
      </c>
      <c r="B22" s="7" t="s">
        <v>12</v>
      </c>
      <c r="C22" s="66">
        <f>HLOOKUP(B22,'სტატის მოზიდ პრემიები(დაზღვევა)'!$4:$26,22,FALSE)</f>
        <v>5169.7766000000001</v>
      </c>
      <c r="D22" s="50">
        <f>C22/$C$25</f>
        <v>5.2614576600454413E-6</v>
      </c>
    </row>
    <row r="23" spans="1:7" ht="27" customHeight="1">
      <c r="A23" s="13">
        <v>17</v>
      </c>
      <c r="B23" s="7" t="s">
        <v>32</v>
      </c>
      <c r="C23" s="66">
        <f>HLOOKUP(B23,'სტატის მოზიდ პრემიები(დაზღვევა)'!$4:$26,22,FALSE)</f>
        <v>26136651.290770236</v>
      </c>
      <c r="D23" s="50">
        <f>C23/$C$25</f>
        <v>2.6600159887326589E-2</v>
      </c>
    </row>
    <row r="24" spans="1:7" ht="27" customHeight="1">
      <c r="A24" s="13">
        <v>18</v>
      </c>
      <c r="B24" s="7" t="s">
        <v>13</v>
      </c>
      <c r="C24" s="66">
        <f>HLOOKUP(B24,'სტატის მოზიდ პრემიები(დაზღვევა)'!$4:$26,22,FALSE)</f>
        <v>0</v>
      </c>
      <c r="D24" s="50">
        <f>C24/$C$25</f>
        <v>0</v>
      </c>
    </row>
    <row r="25" spans="1:7" ht="27" customHeight="1">
      <c r="A25" s="8"/>
      <c r="B25" s="9" t="s">
        <v>14</v>
      </c>
      <c r="C25" s="51">
        <f>SUM(C7:C24)</f>
        <v>982574969.52951825</v>
      </c>
      <c r="D25" s="52">
        <f>SUM(D7:D24)</f>
        <v>1</v>
      </c>
      <c r="G25" s="3"/>
    </row>
    <row r="27" spans="1:7">
      <c r="C27" s="3"/>
    </row>
    <row r="28" spans="1:7">
      <c r="C28" s="3"/>
    </row>
    <row r="34" spans="3:3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30"/>
  </sheetPr>
  <dimension ref="A1:AN35"/>
  <sheetViews>
    <sheetView zoomScale="90" zoomScaleNormal="90" workbookViewId="0">
      <pane xSplit="2" ySplit="5" topLeftCell="AC6" activePane="bottomRight" state="frozen"/>
      <selection pane="topRight" activeCell="C1" sqref="C1"/>
      <selection pane="bottomLeft" activeCell="A6" sqref="A6"/>
      <selection pane="bottomRight" activeCell="AK24" sqref="AK24"/>
    </sheetView>
  </sheetViews>
  <sheetFormatPr defaultRowHeight="13.2"/>
  <cols>
    <col min="1" max="1" width="4.44140625" customWidth="1"/>
    <col min="2" max="2" width="49.33203125" customWidth="1"/>
    <col min="3" max="6" width="11.5546875" customWidth="1"/>
    <col min="7" max="7" width="12.33203125" customWidth="1"/>
    <col min="8" max="38" width="11.5546875" customWidth="1"/>
    <col min="39" max="39" width="13.109375" customWidth="1"/>
    <col min="40" max="40" width="11.5546875" customWidth="1"/>
  </cols>
  <sheetData>
    <row r="1" spans="1:40" s="17" customFormat="1" ht="27.75" customHeight="1">
      <c r="A1" s="15" t="s">
        <v>88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6"/>
      <c r="M1" s="16"/>
      <c r="N1" s="16"/>
      <c r="O1" s="16"/>
    </row>
    <row r="2" spans="1:40" ht="17.25" customHeight="1">
      <c r="A2" s="19" t="s">
        <v>39</v>
      </c>
      <c r="C2" s="38"/>
      <c r="E2" s="38"/>
      <c r="G2" s="38"/>
      <c r="I2" s="38"/>
      <c r="K2" s="38"/>
      <c r="M2" s="38"/>
      <c r="O2" s="38"/>
      <c r="Q2" s="38"/>
      <c r="S2" s="38"/>
      <c r="U2" s="38"/>
      <c r="W2" s="38"/>
      <c r="Y2" s="38"/>
      <c r="AA2" s="38"/>
      <c r="AC2" s="38"/>
      <c r="AE2" s="38"/>
      <c r="AG2" s="38"/>
      <c r="AI2" s="38"/>
      <c r="AK2" s="38"/>
    </row>
    <row r="3" spans="1:40" ht="21.75" customHeight="1">
      <c r="A3" s="24"/>
      <c r="C3" s="38"/>
      <c r="E3" s="38"/>
      <c r="G3" s="38"/>
      <c r="I3" s="38"/>
      <c r="K3" s="38"/>
      <c r="M3" s="38"/>
      <c r="O3" s="38"/>
      <c r="Q3" s="38"/>
      <c r="S3" s="38"/>
      <c r="U3" s="38"/>
      <c r="W3" s="38"/>
      <c r="Y3" s="38"/>
      <c r="AA3" s="38"/>
      <c r="AC3" s="38"/>
      <c r="AE3" s="38"/>
      <c r="AG3" s="38"/>
      <c r="AI3" s="38"/>
      <c r="AK3" s="38"/>
    </row>
    <row r="4" spans="1:40" ht="96" customHeight="1">
      <c r="A4" s="86" t="s">
        <v>0</v>
      </c>
      <c r="B4" s="86" t="s">
        <v>2</v>
      </c>
      <c r="C4" s="89" t="s">
        <v>3</v>
      </c>
      <c r="D4" s="91"/>
      <c r="E4" s="89" t="s">
        <v>27</v>
      </c>
      <c r="F4" s="91"/>
      <c r="G4" s="89" t="s">
        <v>34</v>
      </c>
      <c r="H4" s="91"/>
      <c r="I4" s="89" t="s">
        <v>6</v>
      </c>
      <c r="J4" s="91"/>
      <c r="K4" s="89" t="s">
        <v>35</v>
      </c>
      <c r="L4" s="91"/>
      <c r="M4" s="89" t="s">
        <v>7</v>
      </c>
      <c r="N4" s="91"/>
      <c r="O4" s="89" t="s">
        <v>8</v>
      </c>
      <c r="P4" s="91"/>
      <c r="Q4" s="89" t="s">
        <v>28</v>
      </c>
      <c r="R4" s="91"/>
      <c r="S4" s="89" t="s">
        <v>38</v>
      </c>
      <c r="T4" s="91"/>
      <c r="U4" s="89" t="s">
        <v>29</v>
      </c>
      <c r="V4" s="91"/>
      <c r="W4" s="89" t="s">
        <v>30</v>
      </c>
      <c r="X4" s="91"/>
      <c r="Y4" s="89" t="s">
        <v>9</v>
      </c>
      <c r="Z4" s="91"/>
      <c r="AA4" s="89" t="s">
        <v>33</v>
      </c>
      <c r="AB4" s="91"/>
      <c r="AC4" s="89" t="s">
        <v>10</v>
      </c>
      <c r="AD4" s="91"/>
      <c r="AE4" s="89" t="s">
        <v>11</v>
      </c>
      <c r="AF4" s="91"/>
      <c r="AG4" s="89" t="s">
        <v>12</v>
      </c>
      <c r="AH4" s="91"/>
      <c r="AI4" s="89" t="s">
        <v>32</v>
      </c>
      <c r="AJ4" s="91"/>
      <c r="AK4" s="89" t="s">
        <v>13</v>
      </c>
      <c r="AL4" s="91"/>
      <c r="AM4" s="97" t="s">
        <v>14</v>
      </c>
      <c r="AN4" s="98"/>
    </row>
    <row r="5" spans="1:40" ht="31.5" customHeight="1">
      <c r="A5" s="88"/>
      <c r="B5" s="88"/>
      <c r="C5" s="39" t="s">
        <v>4</v>
      </c>
      <c r="D5" s="39" t="s">
        <v>5</v>
      </c>
      <c r="E5" s="39" t="s">
        <v>4</v>
      </c>
      <c r="F5" s="39" t="s">
        <v>5</v>
      </c>
      <c r="G5" s="39" t="s">
        <v>4</v>
      </c>
      <c r="H5" s="39" t="s">
        <v>5</v>
      </c>
      <c r="I5" s="39" t="s">
        <v>4</v>
      </c>
      <c r="J5" s="39" t="s">
        <v>5</v>
      </c>
      <c r="K5" s="39" t="s">
        <v>4</v>
      </c>
      <c r="L5" s="39" t="s">
        <v>5</v>
      </c>
      <c r="M5" s="39" t="s">
        <v>4</v>
      </c>
      <c r="N5" s="39" t="s">
        <v>5</v>
      </c>
      <c r="O5" s="39" t="s">
        <v>4</v>
      </c>
      <c r="P5" s="39" t="s">
        <v>5</v>
      </c>
      <c r="Q5" s="39" t="s">
        <v>4</v>
      </c>
      <c r="R5" s="39" t="s">
        <v>5</v>
      </c>
      <c r="S5" s="39" t="s">
        <v>4</v>
      </c>
      <c r="T5" s="39" t="s">
        <v>5</v>
      </c>
      <c r="U5" s="39" t="s">
        <v>4</v>
      </c>
      <c r="V5" s="39" t="s">
        <v>5</v>
      </c>
      <c r="W5" s="39" t="s">
        <v>4</v>
      </c>
      <c r="X5" s="39" t="s">
        <v>5</v>
      </c>
      <c r="Y5" s="39" t="s">
        <v>4</v>
      </c>
      <c r="Z5" s="39" t="s">
        <v>5</v>
      </c>
      <c r="AA5" s="39" t="s">
        <v>4</v>
      </c>
      <c r="AB5" s="39" t="s">
        <v>5</v>
      </c>
      <c r="AC5" s="39" t="s">
        <v>4</v>
      </c>
      <c r="AD5" s="39" t="s">
        <v>5</v>
      </c>
      <c r="AE5" s="39" t="s">
        <v>4</v>
      </c>
      <c r="AF5" s="39" t="s">
        <v>5</v>
      </c>
      <c r="AG5" s="39" t="s">
        <v>4</v>
      </c>
      <c r="AH5" s="39" t="s">
        <v>5</v>
      </c>
      <c r="AI5" s="39" t="s">
        <v>4</v>
      </c>
      <c r="AJ5" s="39" t="s">
        <v>5</v>
      </c>
      <c r="AK5" s="39" t="s">
        <v>4</v>
      </c>
      <c r="AL5" s="39" t="s">
        <v>5</v>
      </c>
      <c r="AM5" s="39" t="s">
        <v>4</v>
      </c>
      <c r="AN5" s="39" t="s">
        <v>5</v>
      </c>
    </row>
    <row r="6" spans="1:40" ht="24.9" customHeight="1">
      <c r="A6" s="45">
        <v>1</v>
      </c>
      <c r="B6" s="46" t="s">
        <v>58</v>
      </c>
      <c r="C6" s="63">
        <v>2527604.885615</v>
      </c>
      <c r="D6" s="63">
        <v>0</v>
      </c>
      <c r="E6" s="63">
        <v>182804.95000000263</v>
      </c>
      <c r="F6" s="63">
        <v>0</v>
      </c>
      <c r="G6" s="63">
        <v>758.07454399999995</v>
      </c>
      <c r="H6" s="63">
        <v>0</v>
      </c>
      <c r="I6" s="63">
        <v>0</v>
      </c>
      <c r="J6" s="63">
        <v>0</v>
      </c>
      <c r="K6" s="63">
        <v>2983926.198796981</v>
      </c>
      <c r="L6" s="63">
        <v>0</v>
      </c>
      <c r="M6" s="63">
        <v>253539.40751400011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4564.2960000000003</v>
      </c>
      <c r="V6" s="63">
        <v>0</v>
      </c>
      <c r="W6" s="63">
        <v>0</v>
      </c>
      <c r="X6" s="63">
        <v>0</v>
      </c>
      <c r="Y6" s="63">
        <v>70101.284241999994</v>
      </c>
      <c r="Z6" s="63">
        <v>0</v>
      </c>
      <c r="AA6" s="63">
        <v>1311993.5515829995</v>
      </c>
      <c r="AB6" s="63">
        <v>98958.267200000002</v>
      </c>
      <c r="AC6" s="63">
        <v>0</v>
      </c>
      <c r="AD6" s="63">
        <v>0</v>
      </c>
      <c r="AE6" s="63">
        <v>6083.7000019999996</v>
      </c>
      <c r="AF6" s="63">
        <v>0</v>
      </c>
      <c r="AG6" s="63">
        <v>0</v>
      </c>
      <c r="AH6" s="63">
        <v>0</v>
      </c>
      <c r="AI6" s="63">
        <v>1665448.499141</v>
      </c>
      <c r="AJ6" s="63">
        <v>0</v>
      </c>
      <c r="AK6" s="63">
        <v>0</v>
      </c>
      <c r="AL6" s="63">
        <v>0</v>
      </c>
      <c r="AM6" s="64">
        <v>9006824.8474379834</v>
      </c>
      <c r="AN6" s="64">
        <v>98958.267200000002</v>
      </c>
    </row>
    <row r="7" spans="1:40" ht="24.9" customHeight="1">
      <c r="A7" s="45">
        <v>2</v>
      </c>
      <c r="B7" s="46" t="s">
        <v>57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727919.33799999999</v>
      </c>
      <c r="L7" s="63">
        <v>10651.7773983645</v>
      </c>
      <c r="M7" s="63">
        <v>178006.27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39753.284049000002</v>
      </c>
      <c r="V7" s="63">
        <v>6488.7895162326004</v>
      </c>
      <c r="W7" s="63">
        <v>0</v>
      </c>
      <c r="X7" s="63">
        <v>0</v>
      </c>
      <c r="Y7" s="63">
        <v>7040.5681930000001</v>
      </c>
      <c r="Z7" s="63">
        <v>2348.8826273111999</v>
      </c>
      <c r="AA7" s="63">
        <v>869873.31534199999</v>
      </c>
      <c r="AB7" s="63">
        <v>792501.65967585344</v>
      </c>
      <c r="AC7" s="63">
        <v>286.978904</v>
      </c>
      <c r="AD7" s="63">
        <v>143.489452</v>
      </c>
      <c r="AE7" s="63">
        <v>0</v>
      </c>
      <c r="AF7" s="63">
        <v>0</v>
      </c>
      <c r="AG7" s="63">
        <v>0</v>
      </c>
      <c r="AH7" s="63">
        <v>0</v>
      </c>
      <c r="AI7" s="63">
        <v>15352.878699999999</v>
      </c>
      <c r="AJ7" s="63">
        <v>11733.565630349998</v>
      </c>
      <c r="AK7" s="63">
        <v>0</v>
      </c>
      <c r="AL7" s="63">
        <v>0</v>
      </c>
      <c r="AM7" s="64">
        <v>1838232.6331880002</v>
      </c>
      <c r="AN7" s="64">
        <v>823868.16430011182</v>
      </c>
    </row>
    <row r="8" spans="1:40" ht="24.9" customHeight="1">
      <c r="A8" s="45">
        <v>3</v>
      </c>
      <c r="B8" s="46" t="s">
        <v>55</v>
      </c>
      <c r="C8" s="63">
        <v>298736.78999999998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4478.32708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990224.4206650001</v>
      </c>
      <c r="AB8" s="63">
        <v>931812.8285117154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384.27098924640001</v>
      </c>
      <c r="AK8" s="63">
        <v>0</v>
      </c>
      <c r="AL8" s="63">
        <v>0</v>
      </c>
      <c r="AM8" s="64">
        <v>1293439.5377450001</v>
      </c>
      <c r="AN8" s="64">
        <v>932197.09950096183</v>
      </c>
    </row>
    <row r="9" spans="1:40" ht="24.9" customHeight="1">
      <c r="A9" s="45">
        <v>4</v>
      </c>
      <c r="B9" s="46" t="s">
        <v>72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1255159.0836200006</v>
      </c>
      <c r="J9" s="63">
        <v>0</v>
      </c>
      <c r="K9" s="63">
        <v>14652</v>
      </c>
      <c r="L9" s="63">
        <v>0</v>
      </c>
      <c r="M9" s="63">
        <v>935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11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1270757.0836200006</v>
      </c>
      <c r="AN9" s="64">
        <v>0</v>
      </c>
    </row>
    <row r="10" spans="1:40" ht="24.9" customHeight="1">
      <c r="A10" s="45">
        <v>5</v>
      </c>
      <c r="B10" s="46" t="s">
        <v>56</v>
      </c>
      <c r="C10" s="63">
        <v>1001340.2649741007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50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1001390.2649741007</v>
      </c>
      <c r="AN10" s="64">
        <v>0</v>
      </c>
    </row>
    <row r="11" spans="1:40" ht="24.9" customHeight="1">
      <c r="A11" s="45">
        <v>6</v>
      </c>
      <c r="B11" s="46" t="s">
        <v>54</v>
      </c>
      <c r="C11" s="63">
        <v>301502.53397035965</v>
      </c>
      <c r="D11" s="63">
        <v>134229.25999999998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357298.41855943005</v>
      </c>
      <c r="AB11" s="63">
        <v>98362.739999999991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658800.95252978965</v>
      </c>
      <c r="AN11" s="64">
        <v>232591.99999999997</v>
      </c>
    </row>
    <row r="12" spans="1:40" ht="24.9" customHeight="1">
      <c r="A12" s="45">
        <v>7</v>
      </c>
      <c r="B12" s="46" t="s">
        <v>61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32330</v>
      </c>
      <c r="V12" s="63">
        <v>16165.215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32330</v>
      </c>
      <c r="AN12" s="64">
        <v>16165.215</v>
      </c>
    </row>
    <row r="13" spans="1:40" ht="24.9" customHeight="1">
      <c r="A13" s="45">
        <v>8</v>
      </c>
      <c r="B13" s="46" t="s">
        <v>59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24634.960719999995</v>
      </c>
      <c r="J13" s="63">
        <v>18945.884309000001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24634.960719999995</v>
      </c>
      <c r="AN13" s="64">
        <v>18945.884309000001</v>
      </c>
    </row>
    <row r="14" spans="1:40" ht="24.9" customHeight="1">
      <c r="A14" s="45">
        <v>9</v>
      </c>
      <c r="B14" s="46" t="s">
        <v>70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100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100</v>
      </c>
      <c r="AN14" s="64">
        <v>0</v>
      </c>
    </row>
    <row r="15" spans="1:40" ht="24.9" customHeight="1">
      <c r="A15" s="45">
        <v>10</v>
      </c>
      <c r="B15" s="46" t="s">
        <v>63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11</v>
      </c>
      <c r="B16" s="46" t="s">
        <v>62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12</v>
      </c>
      <c r="B17" s="46" t="s">
        <v>64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13</v>
      </c>
      <c r="B18" s="46" t="s">
        <v>60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14</v>
      </c>
      <c r="B19" s="46" t="s">
        <v>69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15</v>
      </c>
      <c r="B20" s="46" t="s">
        <v>65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16</v>
      </c>
      <c r="B21" s="46" t="s">
        <v>71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17</v>
      </c>
      <c r="B22" s="46" t="s">
        <v>67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18</v>
      </c>
      <c r="B23" s="46" t="s">
        <v>68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24.9" customHeight="1">
      <c r="A24" s="45">
        <v>19</v>
      </c>
      <c r="B24" s="46" t="s">
        <v>66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ht="16.5" customHeight="1">
      <c r="A25" s="40"/>
      <c r="B25" s="12" t="s">
        <v>1</v>
      </c>
      <c r="C25" s="65">
        <v>4129184.4745594608</v>
      </c>
      <c r="D25" s="65">
        <v>134229.25999999998</v>
      </c>
      <c r="E25" s="65">
        <v>182804.95000000263</v>
      </c>
      <c r="F25" s="65">
        <v>0</v>
      </c>
      <c r="G25" s="65">
        <v>758.07454399999995</v>
      </c>
      <c r="H25" s="65">
        <v>0</v>
      </c>
      <c r="I25" s="65">
        <v>1279794.0443400007</v>
      </c>
      <c r="J25" s="65">
        <v>18945.884309000001</v>
      </c>
      <c r="K25" s="65">
        <v>3726497.536796981</v>
      </c>
      <c r="L25" s="65">
        <v>10651.7773983645</v>
      </c>
      <c r="M25" s="65">
        <v>436959.00459400011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76647.580049000011</v>
      </c>
      <c r="V25" s="65">
        <v>22654.004516232599</v>
      </c>
      <c r="W25" s="65">
        <v>0</v>
      </c>
      <c r="X25" s="65">
        <v>0</v>
      </c>
      <c r="Y25" s="65">
        <v>77141.852434999993</v>
      </c>
      <c r="Z25" s="65">
        <v>2348.8826273111999</v>
      </c>
      <c r="AA25" s="65">
        <v>3529389.7061494295</v>
      </c>
      <c r="AB25" s="65">
        <v>1921635.4953875688</v>
      </c>
      <c r="AC25" s="65">
        <v>297.978904</v>
      </c>
      <c r="AD25" s="65">
        <v>143.489452</v>
      </c>
      <c r="AE25" s="65">
        <v>6233.7000019999996</v>
      </c>
      <c r="AF25" s="65">
        <v>0</v>
      </c>
      <c r="AG25" s="65">
        <v>0</v>
      </c>
      <c r="AH25" s="65">
        <v>0</v>
      </c>
      <c r="AI25" s="65">
        <v>1680801.377841</v>
      </c>
      <c r="AJ25" s="65">
        <v>12117.836619596399</v>
      </c>
      <c r="AK25" s="65">
        <v>0</v>
      </c>
      <c r="AL25" s="65">
        <v>0</v>
      </c>
      <c r="AM25" s="65">
        <v>15126510.280214876</v>
      </c>
      <c r="AN25" s="65">
        <v>2122726.6303100735</v>
      </c>
    </row>
    <row r="26" spans="1:40" ht="16.5" customHeight="1">
      <c r="A26" s="75"/>
      <c r="B26" s="73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  <row r="27" spans="1:40" ht="14.25" customHeight="1"/>
    <row r="28" spans="1:40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ht="12.75" customHeight="1">
      <c r="B29" s="96" t="s">
        <v>75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AM29" s="3"/>
      <c r="AN29" s="3"/>
    </row>
    <row r="30" spans="1:40"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AM30" s="3"/>
      <c r="AN30" s="3"/>
    </row>
    <row r="31" spans="1:40">
      <c r="AM31" s="3"/>
      <c r="AN31" s="3"/>
    </row>
    <row r="32" spans="1:40">
      <c r="AM32" s="3"/>
      <c r="AN32" s="3"/>
    </row>
    <row r="33" spans="3:40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3"/>
      <c r="AN33" s="3"/>
    </row>
    <row r="34" spans="3:40"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"/>
      <c r="AN34" s="3"/>
    </row>
    <row r="35" spans="3:40">
      <c r="AM35" s="3"/>
      <c r="AN35" s="3"/>
    </row>
  </sheetData>
  <sortState xmlns:xlrd2="http://schemas.microsoft.com/office/spreadsheetml/2017/richdata2" ref="B6:AN22">
    <sortCondition descending="1" ref="AM6:AM22"/>
  </sortState>
  <mergeCells count="22">
    <mergeCell ref="I4:J4"/>
    <mergeCell ref="A4:A5"/>
    <mergeCell ref="B4:B5"/>
    <mergeCell ref="C4:D4"/>
    <mergeCell ref="E4:F4"/>
    <mergeCell ref="G4:H4"/>
    <mergeCell ref="U4:V4"/>
    <mergeCell ref="AI4:AJ4"/>
    <mergeCell ref="AK4:AL4"/>
    <mergeCell ref="AM4:AN4"/>
    <mergeCell ref="B29:N30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2024-11-26T08:02:51Z</dcterms:modified>
</cp:coreProperties>
</file>