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6 I\Saitze dasadebi 2026 I\GEO\"/>
    </mc:Choice>
  </mc:AlternateContent>
  <xr:revisionPtr revIDLastSave="0" documentId="13_ncr:1_{37D4E996-76B2-47DA-B005-779F6C730361}" xr6:coauthVersionLast="47" xr6:coauthVersionMax="47" xr10:uidLastSave="{00000000-0000-0000-0000-000000000000}"/>
  <bookViews>
    <workbookView xWindow="-28920" yWindow="-795" windowWidth="29040" windowHeight="15720" tabRatio="908" activeTab="2" xr2:uid="{00000000-000D-0000-FFFF-FFFF00000000}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22" l="1"/>
  <c r="D24" i="22"/>
  <c r="E24" i="22"/>
  <c r="F24" i="22"/>
  <c r="G24" i="22"/>
  <c r="H24" i="22"/>
  <c r="C9" i="20"/>
  <c r="C13" i="20"/>
  <c r="C17" i="20"/>
  <c r="C21" i="20"/>
  <c r="C10" i="8"/>
  <c r="C14" i="8"/>
  <c r="C18" i="8"/>
  <c r="C22" i="8"/>
  <c r="C10" i="20"/>
  <c r="C14" i="20"/>
  <c r="C18" i="20"/>
  <c r="C22" i="20"/>
  <c r="C11" i="8"/>
  <c r="C23" i="8"/>
  <c r="C7" i="20"/>
  <c r="C11" i="20"/>
  <c r="C15" i="20"/>
  <c r="C19" i="20"/>
  <c r="C23" i="20"/>
  <c r="C7" i="8"/>
  <c r="C8" i="8"/>
  <c r="C12" i="8"/>
  <c r="C16" i="8"/>
  <c r="C20" i="8"/>
  <c r="C24" i="8"/>
  <c r="C15" i="8"/>
  <c r="C8" i="20"/>
  <c r="C12" i="20"/>
  <c r="C16" i="20"/>
  <c r="C20" i="20"/>
  <c r="C24" i="20"/>
  <c r="C19" i="8"/>
  <c r="C9" i="8"/>
  <c r="C13" i="8"/>
  <c r="C17" i="8"/>
  <c r="C21" i="8"/>
  <c r="AF26" i="21" l="1"/>
  <c r="AH26" i="21"/>
  <c r="AI26" i="21"/>
  <c r="AE26" i="21"/>
  <c r="AG26" i="21"/>
  <c r="C26" i="21"/>
  <c r="K26" i="21"/>
  <c r="S26" i="21"/>
  <c r="AQ26" i="21"/>
  <c r="AY26" i="21"/>
  <c r="BG26" i="21"/>
  <c r="BJ26" i="21"/>
  <c r="BR26" i="21"/>
  <c r="BZ26" i="21"/>
  <c r="CH26" i="21"/>
  <c r="CP26" i="21"/>
  <c r="BO26" i="21"/>
  <c r="BW26" i="21"/>
  <c r="CE26" i="21"/>
  <c r="D26" i="21"/>
  <c r="L26" i="21"/>
  <c r="T26" i="21"/>
  <c r="AB26" i="21"/>
  <c r="AJ26" i="21"/>
  <c r="AR26" i="21"/>
  <c r="AZ26" i="21"/>
  <c r="BH26" i="21"/>
  <c r="BP26" i="21"/>
  <c r="BX26" i="21"/>
  <c r="CF26" i="21"/>
  <c r="CN26" i="21"/>
  <c r="AA26" i="21"/>
  <c r="CM26" i="21"/>
  <c r="E26" i="21"/>
  <c r="M26" i="21"/>
  <c r="U26" i="21"/>
  <c r="AC26" i="21"/>
  <c r="AK26" i="21"/>
  <c r="AS26" i="21"/>
  <c r="BA26" i="21"/>
  <c r="BI26" i="21"/>
  <c r="BQ26" i="21"/>
  <c r="BY26" i="21"/>
  <c r="CG26" i="21"/>
  <c r="CO26" i="21"/>
  <c r="CA26" i="21"/>
  <c r="CI26" i="21"/>
  <c r="CQ26" i="21"/>
  <c r="N26" i="21"/>
  <c r="V26" i="21"/>
  <c r="AD26" i="21"/>
  <c r="O26" i="21"/>
  <c r="AM26" i="21"/>
  <c r="BS26" i="21"/>
  <c r="H26" i="21"/>
  <c r="P26" i="21"/>
  <c r="X26" i="21"/>
  <c r="AN26" i="21"/>
  <c r="AV26" i="21"/>
  <c r="BD26" i="21"/>
  <c r="BL26" i="21"/>
  <c r="BT26" i="21"/>
  <c r="CB26" i="21"/>
  <c r="CJ26" i="21"/>
  <c r="AL26" i="21"/>
  <c r="BK26" i="21"/>
  <c r="I26" i="21"/>
  <c r="Q26" i="21"/>
  <c r="Y26" i="21"/>
  <c r="AO26" i="21"/>
  <c r="AW26" i="21"/>
  <c r="BE26" i="21"/>
  <c r="BM26" i="21"/>
  <c r="BU26" i="21"/>
  <c r="CC26" i="21"/>
  <c r="CK26" i="21"/>
  <c r="F26" i="21"/>
  <c r="AT26" i="21"/>
  <c r="BB26" i="21"/>
  <c r="G26" i="21"/>
  <c r="W26" i="21"/>
  <c r="AU26" i="21"/>
  <c r="BC26" i="21"/>
  <c r="J26" i="21"/>
  <c r="R26" i="21"/>
  <c r="Z26" i="21"/>
  <c r="AP26" i="21"/>
  <c r="AX26" i="21"/>
  <c r="BF26" i="21"/>
  <c r="BN26" i="21"/>
  <c r="BV26" i="21"/>
  <c r="CD26" i="21"/>
  <c r="CL26" i="21"/>
  <c r="CR26" i="21" l="1"/>
  <c r="CT26" i="21"/>
  <c r="CU26" i="21"/>
  <c r="CS26" i="21"/>
  <c r="CV26" i="21" l="1"/>
  <c r="C25" i="8" l="1"/>
  <c r="D18" i="8" s="1"/>
  <c r="C25" i="20"/>
  <c r="D18" i="20" s="1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</calcChain>
</file>

<file path=xl/sharedStrings.xml><?xml version="1.0" encoding="utf-8"?>
<sst xmlns="http://schemas.openxmlformats.org/spreadsheetml/2006/main" count="1390" uniqueCount="92">
  <si>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</si>
  <si>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</si>
  <si>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</si>
  <si>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</si>
  <si>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</si>
  <si>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</si>
  <si>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</si>
  <si>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</si>
  <si>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</si>
  <si>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</si>
  <si>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</si>
  <si>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</si>
  <si>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</si>
  <si>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</si>
  <si>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</si>
  <si>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</si>
  <si>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</si>
  <si>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</si>
  <si>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</si>
  <si>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</si>
  <si>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</si>
  <si>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</si>
  <si>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</si>
  <si>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</si>
  <si>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</si>
  <si>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</si>
  <si>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</si>
  <si>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</si>
  <si>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</si>
  <si>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</si>
  <si>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</si>
  <si>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</si>
  <si>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</si>
  <si>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</si>
  <si>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</si>
  <si>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</si>
  <si>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</si>
  <si>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</si>
  <si>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</si>
  <si>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</si>
  <si>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</si>
  <si>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</si>
  <si>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</si>
  <si>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</si>
  <si>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</si>
  <si>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</si>
  <si>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</si>
  <si>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</si>
  <si>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</si>
  <si>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</si>
  <si>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</si>
  <si>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</si>
  <si>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</si>
  <si>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ინფორმაცია სადაზღვევო პოლისების რაოდენობაზე - (პირდაპირი დაზღვევის საქმიანობა)</t>
  </si>
  <si>
    <t>სს თიბისი დაზღვევა</t>
  </si>
  <si>
    <t>სს სადაზღვევო კომპანია იმედი L</t>
  </si>
  <si>
    <t>სს დაზღვევის საერთაშორისო კომპანია ირაო</t>
  </si>
  <si>
    <t>სს სადაზღვევო კომპანია ჯი პი აი ჰოლდინგი</t>
  </si>
  <si>
    <t>სს სადაზღვევო კომპანია ალდაგი</t>
  </si>
  <si>
    <t>სს რისკების მართვისა და სადაზღვევო კომპანია გლობალ ბენეფიტს ჯორჯია</t>
  </si>
  <si>
    <t>სს არდი  დაზღვევა</t>
  </si>
  <si>
    <t>სს სადაზღვევო კომპანია ვაიზერი</t>
  </si>
  <si>
    <t>სს საქართველოს სადაზღვევო ჯგუფი</t>
  </si>
  <si>
    <t>სს სადაზღვევო კომპანია უნისონი</t>
  </si>
  <si>
    <t>სს სადაზღვევო კომპანია ევროინს ჯორჯია</t>
  </si>
  <si>
    <t>სს სადაზღვევო კომპანია ალფა</t>
  </si>
  <si>
    <t>სს ნიუ ვიჟენ დაზღვევა</t>
  </si>
  <si>
    <t>სს სადაზღვევო კომპანია პრაიმი</t>
  </si>
  <si>
    <t>სს დაზღვევის კომპანია ქართუ</t>
  </si>
  <si>
    <t>სს ბბ დაზღვევა</t>
  </si>
  <si>
    <t>სს სადაზღვევო კომპანია ტაო</t>
  </si>
  <si>
    <t>სს სადაზღვევო კომპანია ავტოგრაფი</t>
  </si>
  <si>
    <t>სს გრინ დაზღვევა საქართველო</t>
  </si>
  <si>
    <t>საანგარიშო თარიღი: 31.03.2026</t>
  </si>
  <si>
    <t>საანგარიშო პერიოდი: 01.01.2026 - 31.03.2026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</si>
  <si>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(01.01.2026 - 31.03.2026)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</si>
  <si>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(01.01.2026 - 31.03.2026)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</si>
  <si>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(01.01.2026 - 31.03.2026)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</si>
  <si>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(01.01.2026 - 31.03.2026)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</si>
  <si>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(01.01.2026 - 31.03.2026) დამდგარი ზარალების ოდენობას</t>
  </si>
  <si>
    <t>გამომუშავებული პრემია შეესაბამება საანგარიშო პერიოდში (01.01.2026 - 31.03.2026)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</si>
  <si>
    <t>2026 წლის 3 თვის განმავლობაში დაზღვეულ სატრანსპორტო საშუალებათა რაოდენობა</t>
  </si>
  <si>
    <t>2026 წლის 3 თვის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</si>
  <si>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2026 წლის 3 თვის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</si>
  <si>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2026 წლის 3 თვის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</si>
  <si>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2026 წლის 3 თვის განმავლობაში სადაზღვევო კომპანიების მიერ ანაზღაურებული ზარალების ოდენობა</t>
  </si>
  <si>
    <t>2026 წლის 3 თვის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</si>
  <si>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2026 წლის 3 თვის მონაცემებით (პირდაპირი დაზღვევის საქმიანობა)</t>
  </si>
  <si>
    <t xml:space="preserve">2026 წლის 3 თვის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</si>
  <si>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2026 წლის 3 თვის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</si>
  <si>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2026 წლის 3 თვის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</si>
  <si>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2026 წლის 3 თვის მონაცემებით (გადაზღვევის საქმიანობა)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</si>
</sst>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04">
    <xf numFmtId="0" fontId="0" fillId="0" borderId="0" xfId="0"/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top" wrapText="1"/>
    </xf>
    <xf numFmtId="0" fontId="12" fillId="0" borderId="2" xfId="0" applyFont="1" applyBorder="1"/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3" fontId="20" fillId="0" borderId="2" xfId="1" applyFont="1" applyBorder="1" applyAlignment="1" applyProtection="1">
      <alignment horizontal="center" vertical="center" wrapText="1"/>
      <protection locked="0"/>
    </xf>
    <xf numFmtId="166" fontId="5" fillId="0" borderId="0" xfId="1" applyNumberFormat="1" applyFont="1" applyAlignment="1">
      <alignment vertical="center"/>
    </xf>
    <xf numFmtId="9" fontId="0" fillId="0" borderId="0" xfId="8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omma 5" xfId="4" xr:uid="{00000000-0005-0000-0000-000003000000}"/>
    <cellStyle name="Normal" xfId="0" builtinId="0"/>
    <cellStyle name="Normal 11" xfId="5" xr:uid="{00000000-0005-0000-0000-000005000000}"/>
    <cellStyle name="Normal 2" xfId="6" xr:uid="{00000000-0005-0000-0000-000006000000}"/>
    <cellStyle name="Percent" xfId="8" builtinId="5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DB30"/>
  <sheetViews>
    <sheetView zoomScale="70" zoomScaleNormal="70" workbookViewId="0">
      <pane xSplit="2" ySplit="6" topLeftCell="H7" activePane="bottomRight" state="frozen"/>
      <selection pane="topRight" activeCell="C1" sqref="C1"/>
      <selection pane="bottomLeft" activeCell="A6" sqref="A6"/>
      <selection pane="bottomRight" activeCell="AD12" sqref="AD12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3" width="13.5546875" style="20" customWidth="1" outlineLevel="1"/>
    <col min="4" max="5" width="12.6640625" style="20" customWidth="1" outlineLevel="1"/>
    <col min="6" max="6" width="15.109375" style="20" customWidth="1"/>
    <col min="7" max="7" width="12.6640625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4" width="15.109375" style="20" customWidth="1" outlineLevel="1"/>
    <col min="25" max="25" width="12.6640625" style="20" customWidth="1"/>
    <col min="26" max="28" width="12.6640625" style="20" customWidth="1" outlineLevel="1"/>
    <col min="29" max="29" width="15.109375" style="20" customWidth="1"/>
    <col min="30" max="30" width="12.6640625" style="20" customWidth="1"/>
    <col min="31" max="31" width="12.6640625" style="20" customWidth="1" outlineLevel="1"/>
    <col min="32" max="32" width="16.33203125" style="20" customWidth="1" outlineLevel="1"/>
    <col min="33" max="33" width="12.6640625" style="20" customWidth="1" outlineLevel="1"/>
    <col min="34" max="34" width="15.109375" style="20" customWidth="1"/>
    <col min="35" max="35" width="12.6640625" style="20" customWidth="1"/>
    <col min="36" max="38" width="12.6640625" style="20" customWidth="1" outlineLevel="1"/>
    <col min="39" max="39" width="15.109375" style="20" customWidth="1"/>
    <col min="40" max="40" width="12.6640625" style="20" customWidth="1"/>
    <col min="41" max="43" width="12.6640625" style="20" customWidth="1" outlineLevel="1"/>
    <col min="44" max="44" width="15.109375" style="20" customWidth="1"/>
    <col min="45" max="45" width="12.6640625" style="20" customWidth="1"/>
    <col min="46" max="48" width="12.6640625" style="20" customWidth="1" outlineLevel="1"/>
    <col min="49" max="49" width="15.109375" style="20" customWidth="1"/>
    <col min="50" max="50" width="12.6640625" style="20" customWidth="1"/>
    <col min="51" max="53" width="12.6640625" style="20" customWidth="1" outlineLevel="1"/>
    <col min="54" max="54" width="15.109375" style="20" customWidth="1"/>
    <col min="55" max="55" width="12.6640625" style="20" customWidth="1"/>
    <col min="56" max="58" width="12.6640625" style="20" customWidth="1" outlineLevel="1"/>
    <col min="59" max="59" width="15.109375" style="20" customWidth="1"/>
    <col min="60" max="60" width="12.6640625" style="20" customWidth="1"/>
    <col min="61" max="63" width="12.6640625" style="20" customWidth="1" outlineLevel="1"/>
    <col min="64" max="64" width="15.109375" style="20" customWidth="1"/>
    <col min="65" max="65" width="12.6640625" style="20" customWidth="1"/>
    <col min="66" max="68" width="12.6640625" style="20" customWidth="1" outlineLevel="1"/>
    <col min="69" max="69" width="15.109375" style="20" customWidth="1"/>
    <col min="70" max="70" width="12.6640625" style="20" customWidth="1"/>
    <col min="71" max="73" width="12.6640625" style="20" customWidth="1" outlineLevel="1"/>
    <col min="74" max="74" width="15.109375" style="20" customWidth="1"/>
    <col min="75" max="75" width="12.6640625" style="20" customWidth="1"/>
    <col min="76" max="78" width="12.6640625" style="20" customWidth="1" outlineLevel="1"/>
    <col min="79" max="79" width="15.109375" style="20" customWidth="1"/>
    <col min="80" max="80" width="12.6640625" style="20" customWidth="1"/>
    <col min="81" max="83" width="12.6640625" style="20" customWidth="1" outlineLevel="1"/>
    <col min="84" max="84" width="15.109375" style="20" customWidth="1"/>
    <col min="85" max="85" width="12.6640625" style="20" customWidth="1"/>
    <col min="86" max="88" width="12.6640625" style="20" customWidth="1" outlineLevel="1"/>
    <col min="89" max="89" width="15.109375" style="20" customWidth="1"/>
    <col min="90" max="90" width="12.6640625" style="20" customWidth="1"/>
    <col min="91" max="93" width="12.6640625" style="20" customWidth="1" outlineLevel="1"/>
    <col min="94" max="94" width="15.109375" style="20" customWidth="1"/>
    <col min="95" max="95" width="12.6640625" style="20" customWidth="1"/>
    <col min="96" max="96" width="16.88671875" style="20" customWidth="1" outlineLevel="1"/>
    <col min="97" max="97" width="17.5546875" style="20" customWidth="1" outlineLevel="1"/>
    <col min="98" max="98" width="14.33203125" style="20" customWidth="1" outlineLevel="1"/>
    <col min="99" max="99" width="16.6640625" style="20" customWidth="1"/>
    <col min="100" max="100" width="16" style="20" customWidth="1"/>
    <col min="101" max="101" width="12.5546875" style="20" customWidth="1"/>
    <col min="102" max="16384" width="9.109375" style="20"/>
  </cols>
  <sheetData>
    <row r="1" spans="1:106" s="17" customFormat="1" ht="28.5" customHeight="1">
      <c r="A1" s="15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ht="89.25" customHeight="1">
      <c r="A4" s="86" t="s">
        <v>0</v>
      </c>
      <c r="B4" s="86" t="s">
        <v>2</v>
      </c>
      <c r="C4" s="89" t="s">
        <v>3</v>
      </c>
      <c r="D4" s="90"/>
      <c r="E4" s="90"/>
      <c r="F4" s="90"/>
      <c r="G4" s="91"/>
      <c r="H4" s="89" t="s">
        <v>27</v>
      </c>
      <c r="I4" s="90"/>
      <c r="J4" s="90"/>
      <c r="K4" s="90"/>
      <c r="L4" s="91"/>
      <c r="M4" s="89" t="s">
        <v>34</v>
      </c>
      <c r="N4" s="90"/>
      <c r="O4" s="90"/>
      <c r="P4" s="90"/>
      <c r="Q4" s="91"/>
      <c r="R4" s="89" t="s">
        <v>6</v>
      </c>
      <c r="S4" s="90"/>
      <c r="T4" s="90"/>
      <c r="U4" s="90"/>
      <c r="V4" s="90"/>
      <c r="W4" s="90"/>
      <c r="X4" s="90"/>
      <c r="Y4" s="91"/>
      <c r="Z4" s="89" t="s">
        <v>35</v>
      </c>
      <c r="AA4" s="90"/>
      <c r="AB4" s="90"/>
      <c r="AC4" s="90"/>
      <c r="AD4" s="91"/>
      <c r="AE4" s="89" t="s">
        <v>7</v>
      </c>
      <c r="AF4" s="90"/>
      <c r="AG4" s="90"/>
      <c r="AH4" s="90"/>
      <c r="AI4" s="91"/>
      <c r="AJ4" s="89" t="s">
        <v>8</v>
      </c>
      <c r="AK4" s="90"/>
      <c r="AL4" s="90"/>
      <c r="AM4" s="90"/>
      <c r="AN4" s="91"/>
      <c r="AO4" s="89" t="s">
        <v>28</v>
      </c>
      <c r="AP4" s="90"/>
      <c r="AQ4" s="90"/>
      <c r="AR4" s="90"/>
      <c r="AS4" s="91"/>
      <c r="AT4" s="89" t="s">
        <v>38</v>
      </c>
      <c r="AU4" s="90"/>
      <c r="AV4" s="90"/>
      <c r="AW4" s="90"/>
      <c r="AX4" s="91"/>
      <c r="AY4" s="89" t="s">
        <v>29</v>
      </c>
      <c r="AZ4" s="90"/>
      <c r="BA4" s="90"/>
      <c r="BB4" s="90"/>
      <c r="BC4" s="91"/>
      <c r="BD4" s="89" t="s">
        <v>30</v>
      </c>
      <c r="BE4" s="90"/>
      <c r="BF4" s="90"/>
      <c r="BG4" s="90"/>
      <c r="BH4" s="91"/>
      <c r="BI4" s="89" t="s">
        <v>9</v>
      </c>
      <c r="BJ4" s="90"/>
      <c r="BK4" s="90"/>
      <c r="BL4" s="90"/>
      <c r="BM4" s="91"/>
      <c r="BN4" s="89" t="s">
        <v>33</v>
      </c>
      <c r="BO4" s="90"/>
      <c r="BP4" s="90"/>
      <c r="BQ4" s="90"/>
      <c r="BR4" s="91"/>
      <c r="BS4" s="89" t="s">
        <v>10</v>
      </c>
      <c r="BT4" s="90"/>
      <c r="BU4" s="90"/>
      <c r="BV4" s="90"/>
      <c r="BW4" s="91"/>
      <c r="BX4" s="89" t="s">
        <v>11</v>
      </c>
      <c r="BY4" s="90"/>
      <c r="BZ4" s="90"/>
      <c r="CA4" s="90"/>
      <c r="CB4" s="91"/>
      <c r="CC4" s="89" t="s">
        <v>12</v>
      </c>
      <c r="CD4" s="90"/>
      <c r="CE4" s="90"/>
      <c r="CF4" s="90"/>
      <c r="CG4" s="91"/>
      <c r="CH4" s="89" t="s">
        <v>32</v>
      </c>
      <c r="CI4" s="90"/>
      <c r="CJ4" s="90"/>
      <c r="CK4" s="90"/>
      <c r="CL4" s="91"/>
      <c r="CM4" s="89" t="s">
        <v>13</v>
      </c>
      <c r="CN4" s="90"/>
      <c r="CO4" s="90"/>
      <c r="CP4" s="90"/>
      <c r="CQ4" s="91"/>
      <c r="CR4" s="89" t="s">
        <v>14</v>
      </c>
      <c r="CS4" s="90"/>
      <c r="CT4" s="90"/>
      <c r="CU4" s="90"/>
      <c r="CV4" s="91"/>
    </row>
    <row r="5" spans="1:106" ht="42" customHeight="1">
      <c r="A5" s="87"/>
      <c r="B5" s="87"/>
      <c r="C5" s="92" t="s">
        <v>43</v>
      </c>
      <c r="D5" s="92"/>
      <c r="E5" s="92"/>
      <c r="F5" s="92"/>
      <c r="G5" s="58" t="s">
        <v>44</v>
      </c>
      <c r="H5" s="92" t="s">
        <v>43</v>
      </c>
      <c r="I5" s="92"/>
      <c r="J5" s="92"/>
      <c r="K5" s="92"/>
      <c r="L5" s="58" t="s">
        <v>44</v>
      </c>
      <c r="M5" s="92" t="s">
        <v>43</v>
      </c>
      <c r="N5" s="92"/>
      <c r="O5" s="92"/>
      <c r="P5" s="92"/>
      <c r="Q5" s="58" t="s">
        <v>44</v>
      </c>
      <c r="R5" s="92" t="s">
        <v>43</v>
      </c>
      <c r="S5" s="92"/>
      <c r="T5" s="92"/>
      <c r="U5" s="92"/>
      <c r="V5" s="93" t="s">
        <v>44</v>
      </c>
      <c r="W5" s="94"/>
      <c r="X5" s="94"/>
      <c r="Y5" s="95"/>
      <c r="Z5" s="92" t="s">
        <v>43</v>
      </c>
      <c r="AA5" s="92"/>
      <c r="AB5" s="92"/>
      <c r="AC5" s="92"/>
      <c r="AD5" s="58" t="s">
        <v>44</v>
      </c>
      <c r="AE5" s="92" t="s">
        <v>43</v>
      </c>
      <c r="AF5" s="92"/>
      <c r="AG5" s="92"/>
      <c r="AH5" s="92"/>
      <c r="AI5" s="58" t="s">
        <v>44</v>
      </c>
      <c r="AJ5" s="92" t="s">
        <v>43</v>
      </c>
      <c r="AK5" s="92"/>
      <c r="AL5" s="92"/>
      <c r="AM5" s="92"/>
      <c r="AN5" s="58" t="s">
        <v>44</v>
      </c>
      <c r="AO5" s="92" t="s">
        <v>43</v>
      </c>
      <c r="AP5" s="92"/>
      <c r="AQ5" s="92"/>
      <c r="AR5" s="92"/>
      <c r="AS5" s="58" t="s">
        <v>44</v>
      </c>
      <c r="AT5" s="92" t="s">
        <v>43</v>
      </c>
      <c r="AU5" s="92"/>
      <c r="AV5" s="92"/>
      <c r="AW5" s="92"/>
      <c r="AX5" s="58" t="s">
        <v>44</v>
      </c>
      <c r="AY5" s="92" t="s">
        <v>43</v>
      </c>
      <c r="AZ5" s="92"/>
      <c r="BA5" s="92"/>
      <c r="BB5" s="92"/>
      <c r="BC5" s="58" t="s">
        <v>44</v>
      </c>
      <c r="BD5" s="92" t="s">
        <v>43</v>
      </c>
      <c r="BE5" s="92"/>
      <c r="BF5" s="92"/>
      <c r="BG5" s="92"/>
      <c r="BH5" s="58" t="s">
        <v>44</v>
      </c>
      <c r="BI5" s="92" t="s">
        <v>43</v>
      </c>
      <c r="BJ5" s="92"/>
      <c r="BK5" s="92"/>
      <c r="BL5" s="92"/>
      <c r="BM5" s="58" t="s">
        <v>44</v>
      </c>
      <c r="BN5" s="92" t="s">
        <v>43</v>
      </c>
      <c r="BO5" s="92"/>
      <c r="BP5" s="92"/>
      <c r="BQ5" s="92"/>
      <c r="BR5" s="58" t="s">
        <v>44</v>
      </c>
      <c r="BS5" s="92" t="s">
        <v>43</v>
      </c>
      <c r="BT5" s="92"/>
      <c r="BU5" s="92"/>
      <c r="BV5" s="92"/>
      <c r="BW5" s="58" t="s">
        <v>44</v>
      </c>
      <c r="BX5" s="92" t="s">
        <v>43</v>
      </c>
      <c r="BY5" s="92"/>
      <c r="BZ5" s="92"/>
      <c r="CA5" s="92"/>
      <c r="CB5" s="58" t="s">
        <v>44</v>
      </c>
      <c r="CC5" s="92" t="s">
        <v>43</v>
      </c>
      <c r="CD5" s="92"/>
      <c r="CE5" s="92"/>
      <c r="CF5" s="92"/>
      <c r="CG5" s="58" t="s">
        <v>44</v>
      </c>
      <c r="CH5" s="92" t="s">
        <v>43</v>
      </c>
      <c r="CI5" s="92"/>
      <c r="CJ5" s="92"/>
      <c r="CK5" s="92"/>
      <c r="CL5" s="58" t="s">
        <v>44</v>
      </c>
      <c r="CM5" s="92" t="s">
        <v>43</v>
      </c>
      <c r="CN5" s="92"/>
      <c r="CO5" s="92"/>
      <c r="CP5" s="92"/>
      <c r="CQ5" s="58" t="s">
        <v>44</v>
      </c>
      <c r="CR5" s="92" t="s">
        <v>43</v>
      </c>
      <c r="CS5" s="92"/>
      <c r="CT5" s="92"/>
      <c r="CU5" s="92"/>
      <c r="CV5" s="58" t="s">
        <v>44</v>
      </c>
    </row>
    <row r="6" spans="1:106" s="60" customFormat="1" ht="42">
      <c r="A6" s="88"/>
      <c r="B6" s="88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48</v>
      </c>
      <c r="W6" s="61" t="s">
        <v>49</v>
      </c>
      <c r="X6" s="61" t="s">
        <v>50</v>
      </c>
      <c r="Y6" s="61" t="s">
        <v>14</v>
      </c>
      <c r="Z6" s="61" t="s">
        <v>48</v>
      </c>
      <c r="AA6" s="61" t="s">
        <v>49</v>
      </c>
      <c r="AB6" s="61" t="s">
        <v>50</v>
      </c>
      <c r="AC6" s="61" t="s">
        <v>14</v>
      </c>
      <c r="AD6" s="61" t="s">
        <v>14</v>
      </c>
      <c r="AE6" s="61" t="s">
        <v>48</v>
      </c>
      <c r="AF6" s="61" t="s">
        <v>49</v>
      </c>
      <c r="AG6" s="61" t="s">
        <v>50</v>
      </c>
      <c r="AH6" s="61" t="s">
        <v>14</v>
      </c>
      <c r="AI6" s="61" t="s">
        <v>14</v>
      </c>
      <c r="AJ6" s="61" t="s">
        <v>48</v>
      </c>
      <c r="AK6" s="61" t="s">
        <v>49</v>
      </c>
      <c r="AL6" s="61" t="s">
        <v>50</v>
      </c>
      <c r="AM6" s="61" t="s">
        <v>14</v>
      </c>
      <c r="AN6" s="61" t="s">
        <v>14</v>
      </c>
      <c r="AO6" s="61" t="s">
        <v>48</v>
      </c>
      <c r="AP6" s="61" t="s">
        <v>49</v>
      </c>
      <c r="AQ6" s="61" t="s">
        <v>50</v>
      </c>
      <c r="AR6" s="61" t="s">
        <v>14</v>
      </c>
      <c r="AS6" s="61" t="s">
        <v>14</v>
      </c>
      <c r="AT6" s="61" t="s">
        <v>48</v>
      </c>
      <c r="AU6" s="61" t="s">
        <v>49</v>
      </c>
      <c r="AV6" s="61" t="s">
        <v>50</v>
      </c>
      <c r="AW6" s="61" t="s">
        <v>14</v>
      </c>
      <c r="AX6" s="61" t="s">
        <v>14</v>
      </c>
      <c r="AY6" s="61" t="s">
        <v>48</v>
      </c>
      <c r="AZ6" s="61" t="s">
        <v>49</v>
      </c>
      <c r="BA6" s="61" t="s">
        <v>50</v>
      </c>
      <c r="BB6" s="61" t="s">
        <v>14</v>
      </c>
      <c r="BC6" s="61" t="s">
        <v>14</v>
      </c>
      <c r="BD6" s="61" t="s">
        <v>48</v>
      </c>
      <c r="BE6" s="61" t="s">
        <v>49</v>
      </c>
      <c r="BF6" s="61" t="s">
        <v>50</v>
      </c>
      <c r="BG6" s="61" t="s">
        <v>14</v>
      </c>
      <c r="BH6" s="61" t="s">
        <v>14</v>
      </c>
      <c r="BI6" s="61" t="s">
        <v>48</v>
      </c>
      <c r="BJ6" s="61" t="s">
        <v>49</v>
      </c>
      <c r="BK6" s="61" t="s">
        <v>50</v>
      </c>
      <c r="BL6" s="61" t="s">
        <v>14</v>
      </c>
      <c r="BM6" s="61" t="s">
        <v>14</v>
      </c>
      <c r="BN6" s="61" t="s">
        <v>48</v>
      </c>
      <c r="BO6" s="61" t="s">
        <v>49</v>
      </c>
      <c r="BP6" s="61" t="s">
        <v>50</v>
      </c>
      <c r="BQ6" s="61" t="s">
        <v>14</v>
      </c>
      <c r="BR6" s="61" t="s">
        <v>14</v>
      </c>
      <c r="BS6" s="61" t="s">
        <v>48</v>
      </c>
      <c r="BT6" s="61" t="s">
        <v>49</v>
      </c>
      <c r="BU6" s="61" t="s">
        <v>50</v>
      </c>
      <c r="BV6" s="61" t="s">
        <v>14</v>
      </c>
      <c r="BW6" s="61" t="s">
        <v>14</v>
      </c>
      <c r="BX6" s="61" t="s">
        <v>48</v>
      </c>
      <c r="BY6" s="61" t="s">
        <v>49</v>
      </c>
      <c r="BZ6" s="61" t="s">
        <v>50</v>
      </c>
      <c r="CA6" s="61" t="s">
        <v>14</v>
      </c>
      <c r="CB6" s="61" t="s">
        <v>14</v>
      </c>
      <c r="CC6" s="61" t="s">
        <v>48</v>
      </c>
      <c r="CD6" s="61" t="s">
        <v>49</v>
      </c>
      <c r="CE6" s="61" t="s">
        <v>50</v>
      </c>
      <c r="CF6" s="61" t="s">
        <v>14</v>
      </c>
      <c r="CG6" s="61" t="s">
        <v>14</v>
      </c>
      <c r="CH6" s="61" t="s">
        <v>48</v>
      </c>
      <c r="CI6" s="61" t="s">
        <v>49</v>
      </c>
      <c r="CJ6" s="61" t="s">
        <v>50</v>
      </c>
      <c r="CK6" s="61" t="s">
        <v>14</v>
      </c>
      <c r="CL6" s="61" t="s">
        <v>14</v>
      </c>
      <c r="CM6" s="61" t="s">
        <v>48</v>
      </c>
      <c r="CN6" s="61" t="s">
        <v>49</v>
      </c>
      <c r="CO6" s="61" t="s">
        <v>50</v>
      </c>
      <c r="CP6" s="61" t="s">
        <v>14</v>
      </c>
      <c r="CQ6" s="61" t="s">
        <v>14</v>
      </c>
      <c r="CR6" s="61" t="s">
        <v>48</v>
      </c>
      <c r="CS6" s="61" t="s">
        <v>49</v>
      </c>
      <c r="CT6" s="61" t="s">
        <v>50</v>
      </c>
      <c r="CU6" s="61" t="s">
        <v>14</v>
      </c>
      <c r="CV6" s="61" t="s">
        <v>14</v>
      </c>
    </row>
    <row r="7" spans="1:106" ht="24.9" customHeight="1">
      <c r="A7" s="45">
        <v>1</v>
      </c>
      <c r="B7" s="46" t="s">
        <v>54</v>
      </c>
      <c r="C7" s="63">
        <v>10143</v>
      </c>
      <c r="D7" s="63">
        <v>1320713</v>
      </c>
      <c r="E7" s="63">
        <v>0</v>
      </c>
      <c r="F7" s="63">
        <v>1330856</v>
      </c>
      <c r="G7" s="63">
        <v>430762</v>
      </c>
      <c r="H7" s="63">
        <v>0</v>
      </c>
      <c r="I7" s="63">
        <v>46497</v>
      </c>
      <c r="J7" s="63">
        <v>0</v>
      </c>
      <c r="K7" s="63">
        <v>46497</v>
      </c>
      <c r="L7" s="63">
        <v>7195</v>
      </c>
      <c r="M7" s="63">
        <v>9563</v>
      </c>
      <c r="N7" s="63">
        <v>17849</v>
      </c>
      <c r="O7" s="63">
        <v>10</v>
      </c>
      <c r="P7" s="63">
        <v>27422</v>
      </c>
      <c r="Q7" s="63">
        <v>50234</v>
      </c>
      <c r="R7" s="63">
        <v>35505</v>
      </c>
      <c r="S7" s="63">
        <v>891</v>
      </c>
      <c r="T7" s="63">
        <v>0</v>
      </c>
      <c r="U7" s="63">
        <v>36396</v>
      </c>
      <c r="V7" s="63">
        <v>67632</v>
      </c>
      <c r="W7" s="63">
        <v>2168</v>
      </c>
      <c r="X7" s="63">
        <v>0</v>
      </c>
      <c r="Y7" s="63">
        <v>69800</v>
      </c>
      <c r="Z7" s="63">
        <v>1758</v>
      </c>
      <c r="AA7" s="63">
        <v>5974</v>
      </c>
      <c r="AB7" s="63">
        <v>10</v>
      </c>
      <c r="AC7" s="63">
        <v>7742</v>
      </c>
      <c r="AD7" s="63">
        <v>31942</v>
      </c>
      <c r="AE7" s="63">
        <v>4195</v>
      </c>
      <c r="AF7" s="63">
        <v>187553</v>
      </c>
      <c r="AG7" s="63">
        <v>10</v>
      </c>
      <c r="AH7" s="63">
        <v>191758</v>
      </c>
      <c r="AI7" s="63">
        <v>104441</v>
      </c>
      <c r="AJ7" s="63">
        <v>0</v>
      </c>
      <c r="AK7" s="63">
        <v>0</v>
      </c>
      <c r="AL7" s="63">
        <v>0</v>
      </c>
      <c r="AM7" s="63">
        <v>0</v>
      </c>
      <c r="AN7" s="63">
        <v>0</v>
      </c>
      <c r="AO7" s="63">
        <v>0</v>
      </c>
      <c r="AP7" s="63">
        <v>0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0</v>
      </c>
      <c r="AW7" s="63">
        <v>0</v>
      </c>
      <c r="AX7" s="63">
        <v>0</v>
      </c>
      <c r="AY7" s="63">
        <v>0</v>
      </c>
      <c r="AZ7" s="63">
        <v>0</v>
      </c>
      <c r="BA7" s="63">
        <v>0</v>
      </c>
      <c r="BB7" s="63">
        <v>0</v>
      </c>
      <c r="BC7" s="63">
        <v>0</v>
      </c>
      <c r="BD7" s="63">
        <v>0</v>
      </c>
      <c r="BE7" s="63">
        <v>0</v>
      </c>
      <c r="BF7" s="63">
        <v>0</v>
      </c>
      <c r="BG7" s="63">
        <v>0</v>
      </c>
      <c r="BH7" s="63">
        <v>0</v>
      </c>
      <c r="BI7" s="63">
        <v>3807</v>
      </c>
      <c r="BJ7" s="63">
        <v>1</v>
      </c>
      <c r="BK7" s="63">
        <v>0</v>
      </c>
      <c r="BL7" s="63">
        <v>3808</v>
      </c>
      <c r="BM7" s="63">
        <v>2893</v>
      </c>
      <c r="BN7" s="63">
        <v>1308</v>
      </c>
      <c r="BO7" s="63">
        <v>147899</v>
      </c>
      <c r="BP7" s="63">
        <v>0</v>
      </c>
      <c r="BQ7" s="63">
        <v>149207</v>
      </c>
      <c r="BR7" s="63">
        <v>81690</v>
      </c>
      <c r="BS7" s="63">
        <v>1</v>
      </c>
      <c r="BT7" s="63">
        <v>0</v>
      </c>
      <c r="BU7" s="63">
        <v>0</v>
      </c>
      <c r="BV7" s="63">
        <v>1</v>
      </c>
      <c r="BW7" s="63">
        <v>2</v>
      </c>
      <c r="BX7" s="63">
        <v>41</v>
      </c>
      <c r="BY7" s="63">
        <v>0</v>
      </c>
      <c r="BZ7" s="63">
        <v>0</v>
      </c>
      <c r="CA7" s="63">
        <v>41</v>
      </c>
      <c r="CB7" s="63">
        <v>91</v>
      </c>
      <c r="CC7" s="63">
        <v>0</v>
      </c>
      <c r="CD7" s="63">
        <v>7</v>
      </c>
      <c r="CE7" s="63">
        <v>0</v>
      </c>
      <c r="CF7" s="63">
        <v>7</v>
      </c>
      <c r="CG7" s="63">
        <v>21</v>
      </c>
      <c r="CH7" s="63">
        <v>92</v>
      </c>
      <c r="CI7" s="63">
        <v>2</v>
      </c>
      <c r="CJ7" s="63">
        <v>0</v>
      </c>
      <c r="CK7" s="63">
        <v>94</v>
      </c>
      <c r="CL7" s="63">
        <v>250</v>
      </c>
      <c r="CM7" s="63">
        <v>0</v>
      </c>
      <c r="CN7" s="63">
        <v>0</v>
      </c>
      <c r="CO7" s="63">
        <v>0</v>
      </c>
      <c r="CP7" s="63">
        <v>0</v>
      </c>
      <c r="CQ7" s="63">
        <v>0</v>
      </c>
      <c r="CR7" s="83">
        <v>66413</v>
      </c>
      <c r="CS7" s="63">
        <v>1727386</v>
      </c>
      <c r="CT7" s="63">
        <v>30</v>
      </c>
      <c r="CU7" s="63">
        <v>1793829</v>
      </c>
      <c r="CV7" s="63">
        <v>779321</v>
      </c>
      <c r="CW7" s="80"/>
      <c r="CX7" s="80"/>
      <c r="CY7" s="80"/>
      <c r="CZ7" s="80"/>
      <c r="DA7" s="80"/>
      <c r="DB7" s="80"/>
    </row>
    <row r="8" spans="1:106" s="22" customFormat="1" ht="24.9" customHeight="1">
      <c r="A8" s="45">
        <v>2</v>
      </c>
      <c r="B8" s="46" t="s">
        <v>55</v>
      </c>
      <c r="C8" s="63">
        <v>758542</v>
      </c>
      <c r="D8" s="63">
        <v>3182</v>
      </c>
      <c r="E8" s="63">
        <v>132152</v>
      </c>
      <c r="F8" s="63">
        <v>893876</v>
      </c>
      <c r="G8" s="63">
        <v>359712</v>
      </c>
      <c r="H8" s="63">
        <v>0</v>
      </c>
      <c r="I8" s="63">
        <v>39304</v>
      </c>
      <c r="J8" s="63">
        <v>0</v>
      </c>
      <c r="K8" s="63">
        <v>39304</v>
      </c>
      <c r="L8" s="63">
        <v>10425</v>
      </c>
      <c r="M8" s="63">
        <v>16017</v>
      </c>
      <c r="N8" s="63">
        <v>7784</v>
      </c>
      <c r="O8" s="63">
        <v>4848</v>
      </c>
      <c r="P8" s="63">
        <v>28649</v>
      </c>
      <c r="Q8" s="63">
        <v>79431</v>
      </c>
      <c r="R8" s="63">
        <v>36035</v>
      </c>
      <c r="S8" s="63">
        <v>6405</v>
      </c>
      <c r="T8" s="63">
        <v>173998</v>
      </c>
      <c r="U8" s="63">
        <v>216438</v>
      </c>
      <c r="V8" s="63">
        <v>101383</v>
      </c>
      <c r="W8" s="63">
        <v>6294</v>
      </c>
      <c r="X8" s="63">
        <v>170178</v>
      </c>
      <c r="Y8" s="63">
        <v>277855</v>
      </c>
      <c r="Z8" s="63">
        <v>146</v>
      </c>
      <c r="AA8" s="63">
        <v>164</v>
      </c>
      <c r="AB8" s="63">
        <v>0</v>
      </c>
      <c r="AC8" s="63">
        <v>310</v>
      </c>
      <c r="AD8" s="63">
        <v>717</v>
      </c>
      <c r="AE8" s="63">
        <v>2846</v>
      </c>
      <c r="AF8" s="63">
        <v>180523</v>
      </c>
      <c r="AG8" s="63">
        <v>0</v>
      </c>
      <c r="AH8" s="63">
        <v>183369</v>
      </c>
      <c r="AI8" s="63">
        <v>71928</v>
      </c>
      <c r="AJ8" s="63">
        <v>0</v>
      </c>
      <c r="AK8" s="63">
        <v>0</v>
      </c>
      <c r="AL8" s="63">
        <v>0</v>
      </c>
      <c r="AM8" s="63">
        <v>0</v>
      </c>
      <c r="AN8" s="63">
        <v>0</v>
      </c>
      <c r="AO8" s="63">
        <v>0</v>
      </c>
      <c r="AP8" s="63">
        <v>0</v>
      </c>
      <c r="AQ8" s="63">
        <v>0</v>
      </c>
      <c r="AR8" s="63">
        <v>0</v>
      </c>
      <c r="AS8" s="63">
        <v>0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25</v>
      </c>
      <c r="BJ8" s="63">
        <v>0</v>
      </c>
      <c r="BK8" s="63">
        <v>0</v>
      </c>
      <c r="BL8" s="63">
        <v>25</v>
      </c>
      <c r="BM8" s="63">
        <v>18</v>
      </c>
      <c r="BN8" s="63">
        <v>19627</v>
      </c>
      <c r="BO8" s="63">
        <v>26</v>
      </c>
      <c r="BP8" s="63">
        <v>0</v>
      </c>
      <c r="BQ8" s="63">
        <v>19653</v>
      </c>
      <c r="BR8" s="63">
        <v>6309</v>
      </c>
      <c r="BS8" s="63">
        <v>0</v>
      </c>
      <c r="BT8" s="63">
        <v>0</v>
      </c>
      <c r="BU8" s="63">
        <v>0</v>
      </c>
      <c r="BV8" s="63">
        <v>0</v>
      </c>
      <c r="BW8" s="63">
        <v>0</v>
      </c>
      <c r="BX8" s="63">
        <v>0</v>
      </c>
      <c r="BY8" s="63">
        <v>0</v>
      </c>
      <c r="BZ8" s="63">
        <v>0</v>
      </c>
      <c r="CA8" s="63">
        <v>0</v>
      </c>
      <c r="CB8" s="63">
        <v>0</v>
      </c>
      <c r="CC8" s="63">
        <v>43177</v>
      </c>
      <c r="CD8" s="63">
        <v>0</v>
      </c>
      <c r="CE8" s="63">
        <v>0</v>
      </c>
      <c r="CF8" s="63">
        <v>43177</v>
      </c>
      <c r="CG8" s="63">
        <v>12923</v>
      </c>
      <c r="CH8" s="63">
        <v>20</v>
      </c>
      <c r="CI8" s="63">
        <v>0</v>
      </c>
      <c r="CJ8" s="63">
        <v>0</v>
      </c>
      <c r="CK8" s="63">
        <v>20</v>
      </c>
      <c r="CL8" s="63">
        <v>30</v>
      </c>
      <c r="CM8" s="63">
        <v>0</v>
      </c>
      <c r="CN8" s="63">
        <v>0</v>
      </c>
      <c r="CO8" s="63">
        <v>0</v>
      </c>
      <c r="CP8" s="63">
        <v>0</v>
      </c>
      <c r="CQ8" s="63">
        <v>0</v>
      </c>
      <c r="CR8" s="83">
        <v>876435</v>
      </c>
      <c r="CS8" s="63">
        <v>237388</v>
      </c>
      <c r="CT8" s="63">
        <v>310998</v>
      </c>
      <c r="CU8" s="63">
        <v>1424821</v>
      </c>
      <c r="CV8" s="63">
        <v>819348</v>
      </c>
      <c r="CW8" s="80"/>
      <c r="CX8" s="80"/>
      <c r="CY8" s="80"/>
      <c r="CZ8" s="80"/>
      <c r="DA8" s="80"/>
      <c r="DB8" s="80"/>
    </row>
    <row r="9" spans="1:106" ht="24.9" customHeight="1">
      <c r="A9" s="45">
        <v>3</v>
      </c>
      <c r="B9" s="46" t="s">
        <v>56</v>
      </c>
      <c r="C9" s="63">
        <v>1059142</v>
      </c>
      <c r="D9" s="63">
        <v>0</v>
      </c>
      <c r="E9" s="63">
        <v>0</v>
      </c>
      <c r="F9" s="63">
        <v>1059142</v>
      </c>
      <c r="G9" s="63">
        <v>9001</v>
      </c>
      <c r="H9" s="63">
        <v>64</v>
      </c>
      <c r="I9" s="63">
        <v>10902</v>
      </c>
      <c r="J9" s="63">
        <v>14</v>
      </c>
      <c r="K9" s="63">
        <v>10980</v>
      </c>
      <c r="L9" s="63">
        <v>1524</v>
      </c>
      <c r="M9" s="63">
        <v>65226</v>
      </c>
      <c r="N9" s="63">
        <v>972</v>
      </c>
      <c r="O9" s="63">
        <v>997</v>
      </c>
      <c r="P9" s="63">
        <v>67195</v>
      </c>
      <c r="Q9" s="63">
        <v>47891</v>
      </c>
      <c r="R9" s="63">
        <v>9442</v>
      </c>
      <c r="S9" s="63">
        <v>1747</v>
      </c>
      <c r="T9" s="63">
        <v>322</v>
      </c>
      <c r="U9" s="63">
        <v>11511</v>
      </c>
      <c r="V9" s="63">
        <v>34274</v>
      </c>
      <c r="W9" s="63">
        <v>5164</v>
      </c>
      <c r="X9" s="63">
        <v>549</v>
      </c>
      <c r="Y9" s="63">
        <v>39987</v>
      </c>
      <c r="Z9" s="63">
        <v>762</v>
      </c>
      <c r="AA9" s="63">
        <v>1450</v>
      </c>
      <c r="AB9" s="63">
        <v>14</v>
      </c>
      <c r="AC9" s="63">
        <v>2226</v>
      </c>
      <c r="AD9" s="63">
        <v>7910</v>
      </c>
      <c r="AE9" s="63">
        <v>3462</v>
      </c>
      <c r="AF9" s="63">
        <v>180846</v>
      </c>
      <c r="AG9" s="63">
        <v>12</v>
      </c>
      <c r="AH9" s="63">
        <v>184320</v>
      </c>
      <c r="AI9" s="63">
        <v>74084</v>
      </c>
      <c r="AJ9" s="63">
        <v>0</v>
      </c>
      <c r="AK9" s="63">
        <v>0</v>
      </c>
      <c r="AL9" s="63">
        <v>0</v>
      </c>
      <c r="AM9" s="63">
        <v>0</v>
      </c>
      <c r="AN9" s="63">
        <v>1</v>
      </c>
      <c r="AO9" s="63">
        <v>0</v>
      </c>
      <c r="AP9" s="63">
        <v>0</v>
      </c>
      <c r="AQ9" s="63">
        <v>0</v>
      </c>
      <c r="AR9" s="63">
        <v>0</v>
      </c>
      <c r="AS9" s="63">
        <v>1</v>
      </c>
      <c r="AT9" s="63">
        <v>0</v>
      </c>
      <c r="AU9" s="63">
        <v>0</v>
      </c>
      <c r="AV9" s="63">
        <v>0</v>
      </c>
      <c r="AW9" s="63">
        <v>0</v>
      </c>
      <c r="AX9" s="63">
        <v>0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350</v>
      </c>
      <c r="BJ9" s="63">
        <v>6</v>
      </c>
      <c r="BK9" s="63">
        <v>0</v>
      </c>
      <c r="BL9" s="63">
        <v>356</v>
      </c>
      <c r="BM9" s="63">
        <v>1143</v>
      </c>
      <c r="BN9" s="63">
        <v>7073</v>
      </c>
      <c r="BO9" s="63">
        <v>1224</v>
      </c>
      <c r="BP9" s="63">
        <v>3</v>
      </c>
      <c r="BQ9" s="63">
        <v>8300</v>
      </c>
      <c r="BR9" s="63">
        <v>5597</v>
      </c>
      <c r="BS9" s="63">
        <v>6</v>
      </c>
      <c r="BT9" s="63">
        <v>0</v>
      </c>
      <c r="BU9" s="63">
        <v>0</v>
      </c>
      <c r="BV9" s="63">
        <v>6</v>
      </c>
      <c r="BW9" s="63">
        <v>21</v>
      </c>
      <c r="BX9" s="63">
        <v>243</v>
      </c>
      <c r="BY9" s="63">
        <v>38</v>
      </c>
      <c r="BZ9" s="63">
        <v>0</v>
      </c>
      <c r="CA9" s="63">
        <v>281</v>
      </c>
      <c r="CB9" s="63">
        <v>550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47189</v>
      </c>
      <c r="CI9" s="63">
        <v>60</v>
      </c>
      <c r="CJ9" s="63">
        <v>1</v>
      </c>
      <c r="CK9" s="63">
        <v>47250</v>
      </c>
      <c r="CL9" s="63">
        <v>503</v>
      </c>
      <c r="CM9" s="63">
        <v>0</v>
      </c>
      <c r="CN9" s="63">
        <v>0</v>
      </c>
      <c r="CO9" s="63">
        <v>0</v>
      </c>
      <c r="CP9" s="63">
        <v>0</v>
      </c>
      <c r="CQ9" s="63">
        <v>0</v>
      </c>
      <c r="CR9" s="83">
        <v>1192959</v>
      </c>
      <c r="CS9" s="63">
        <v>197245</v>
      </c>
      <c r="CT9" s="63">
        <v>1363</v>
      </c>
      <c r="CU9" s="63">
        <v>1391567</v>
      </c>
      <c r="CV9" s="63">
        <v>188213</v>
      </c>
      <c r="CW9" s="80"/>
      <c r="CX9" s="80"/>
      <c r="CY9" s="80"/>
      <c r="CZ9" s="80"/>
      <c r="DA9" s="80"/>
      <c r="DB9" s="80"/>
    </row>
    <row r="10" spans="1:106" ht="24.9" customHeight="1">
      <c r="A10" s="45">
        <v>4</v>
      </c>
      <c r="B10" s="46" t="s">
        <v>57</v>
      </c>
      <c r="C10" s="63">
        <v>21160</v>
      </c>
      <c r="D10" s="63">
        <v>748502</v>
      </c>
      <c r="E10" s="63">
        <v>2145</v>
      </c>
      <c r="F10" s="63">
        <v>771807</v>
      </c>
      <c r="G10" s="63">
        <v>28867</v>
      </c>
      <c r="H10" s="63">
        <v>27745</v>
      </c>
      <c r="I10" s="63">
        <v>49812</v>
      </c>
      <c r="J10" s="63">
        <v>134</v>
      </c>
      <c r="K10" s="63">
        <v>77691</v>
      </c>
      <c r="L10" s="63">
        <v>97016</v>
      </c>
      <c r="M10" s="63">
        <v>41965</v>
      </c>
      <c r="N10" s="63">
        <v>26864</v>
      </c>
      <c r="O10" s="63">
        <v>8</v>
      </c>
      <c r="P10" s="63">
        <v>68837</v>
      </c>
      <c r="Q10" s="63">
        <v>113182</v>
      </c>
      <c r="R10" s="63">
        <v>33350</v>
      </c>
      <c r="S10" s="63">
        <v>13913</v>
      </c>
      <c r="T10" s="63">
        <v>2801</v>
      </c>
      <c r="U10" s="63">
        <v>50064</v>
      </c>
      <c r="V10" s="63">
        <v>86349</v>
      </c>
      <c r="W10" s="63">
        <v>42878</v>
      </c>
      <c r="X10" s="63">
        <v>3992</v>
      </c>
      <c r="Y10" s="63">
        <v>133219</v>
      </c>
      <c r="Z10" s="63">
        <v>3951</v>
      </c>
      <c r="AA10" s="63">
        <v>4975</v>
      </c>
      <c r="AB10" s="63">
        <v>0</v>
      </c>
      <c r="AC10" s="63">
        <v>8926</v>
      </c>
      <c r="AD10" s="63">
        <v>29726</v>
      </c>
      <c r="AE10" s="63">
        <v>6757</v>
      </c>
      <c r="AF10" s="63">
        <v>186099</v>
      </c>
      <c r="AG10" s="63">
        <v>0</v>
      </c>
      <c r="AH10" s="63">
        <v>192856</v>
      </c>
      <c r="AI10" s="63">
        <v>101840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1</v>
      </c>
      <c r="AZ10" s="63">
        <v>0</v>
      </c>
      <c r="BA10" s="63">
        <v>0</v>
      </c>
      <c r="BB10" s="63">
        <v>1</v>
      </c>
      <c r="BC10" s="63">
        <v>6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2382</v>
      </c>
      <c r="BJ10" s="63">
        <v>163</v>
      </c>
      <c r="BK10" s="63">
        <v>0</v>
      </c>
      <c r="BL10" s="63">
        <v>2545</v>
      </c>
      <c r="BM10" s="63">
        <v>1958</v>
      </c>
      <c r="BN10" s="63">
        <v>3966</v>
      </c>
      <c r="BO10" s="63">
        <v>12047</v>
      </c>
      <c r="BP10" s="63">
        <v>1</v>
      </c>
      <c r="BQ10" s="63">
        <v>16014</v>
      </c>
      <c r="BR10" s="63">
        <v>35967</v>
      </c>
      <c r="BS10" s="63">
        <v>1</v>
      </c>
      <c r="BT10" s="63">
        <v>0</v>
      </c>
      <c r="BU10" s="63">
        <v>0</v>
      </c>
      <c r="BV10" s="63">
        <v>1</v>
      </c>
      <c r="BW10" s="63">
        <v>3</v>
      </c>
      <c r="BX10" s="63">
        <v>2980</v>
      </c>
      <c r="BY10" s="63">
        <v>3</v>
      </c>
      <c r="BZ10" s="63">
        <v>0</v>
      </c>
      <c r="CA10" s="63">
        <v>2983</v>
      </c>
      <c r="CB10" s="63">
        <v>5343</v>
      </c>
      <c r="CC10" s="63">
        <v>0</v>
      </c>
      <c r="CD10" s="63">
        <v>0</v>
      </c>
      <c r="CE10" s="63">
        <v>0</v>
      </c>
      <c r="CF10" s="63">
        <v>0</v>
      </c>
      <c r="CG10" s="63">
        <v>0</v>
      </c>
      <c r="CH10" s="63">
        <v>736</v>
      </c>
      <c r="CI10" s="63">
        <v>28051</v>
      </c>
      <c r="CJ10" s="63">
        <v>0</v>
      </c>
      <c r="CK10" s="63">
        <v>28787</v>
      </c>
      <c r="CL10" s="63">
        <v>2481</v>
      </c>
      <c r="CM10" s="63">
        <v>0</v>
      </c>
      <c r="CN10" s="63">
        <v>0</v>
      </c>
      <c r="CO10" s="63">
        <v>0</v>
      </c>
      <c r="CP10" s="63">
        <v>0</v>
      </c>
      <c r="CQ10" s="63">
        <v>0</v>
      </c>
      <c r="CR10" s="83">
        <v>144994</v>
      </c>
      <c r="CS10" s="63">
        <v>1070429</v>
      </c>
      <c r="CT10" s="63">
        <v>5089</v>
      </c>
      <c r="CU10" s="63">
        <v>1220512</v>
      </c>
      <c r="CV10" s="63">
        <v>549608</v>
      </c>
      <c r="CW10" s="80"/>
      <c r="CX10" s="80"/>
      <c r="CY10" s="80"/>
      <c r="CZ10" s="80"/>
      <c r="DA10" s="80"/>
      <c r="DB10" s="80"/>
    </row>
    <row r="11" spans="1:106" ht="24.9" customHeight="1">
      <c r="A11" s="45">
        <v>5</v>
      </c>
      <c r="B11" s="46" t="s">
        <v>58</v>
      </c>
      <c r="C11" s="63">
        <v>1777</v>
      </c>
      <c r="D11" s="63">
        <v>246793</v>
      </c>
      <c r="E11" s="63">
        <v>0</v>
      </c>
      <c r="F11" s="63">
        <v>248570</v>
      </c>
      <c r="G11" s="63">
        <v>1235868</v>
      </c>
      <c r="H11" s="63">
        <v>60</v>
      </c>
      <c r="I11" s="63">
        <v>15276</v>
      </c>
      <c r="J11" s="63">
        <v>0</v>
      </c>
      <c r="K11" s="63">
        <v>15336</v>
      </c>
      <c r="L11" s="63">
        <v>2215</v>
      </c>
      <c r="M11" s="63">
        <v>12777</v>
      </c>
      <c r="N11" s="63">
        <v>2622</v>
      </c>
      <c r="O11" s="63">
        <v>28</v>
      </c>
      <c r="P11" s="63">
        <v>15427</v>
      </c>
      <c r="Q11" s="63">
        <v>41668</v>
      </c>
      <c r="R11" s="63">
        <v>1549</v>
      </c>
      <c r="S11" s="63">
        <v>72</v>
      </c>
      <c r="T11" s="63">
        <v>0</v>
      </c>
      <c r="U11" s="63">
        <v>1621</v>
      </c>
      <c r="V11" s="63">
        <v>2279</v>
      </c>
      <c r="W11" s="63">
        <v>788</v>
      </c>
      <c r="X11" s="63">
        <v>0</v>
      </c>
      <c r="Y11" s="63">
        <v>3067</v>
      </c>
      <c r="Z11" s="63">
        <v>2991</v>
      </c>
      <c r="AA11" s="63">
        <v>4430</v>
      </c>
      <c r="AB11" s="63">
        <v>19</v>
      </c>
      <c r="AC11" s="63">
        <v>7440</v>
      </c>
      <c r="AD11" s="63">
        <v>29481</v>
      </c>
      <c r="AE11" s="63">
        <v>5806</v>
      </c>
      <c r="AF11" s="63">
        <v>195416</v>
      </c>
      <c r="AG11" s="63">
        <v>1068</v>
      </c>
      <c r="AH11" s="63">
        <v>202290</v>
      </c>
      <c r="AI11" s="63">
        <v>140013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5</v>
      </c>
      <c r="AP11" s="63">
        <v>0</v>
      </c>
      <c r="AQ11" s="63">
        <v>2</v>
      </c>
      <c r="AR11" s="63">
        <v>7</v>
      </c>
      <c r="AS11" s="63">
        <v>14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5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1284</v>
      </c>
      <c r="BJ11" s="63">
        <v>20</v>
      </c>
      <c r="BK11" s="63">
        <v>0</v>
      </c>
      <c r="BL11" s="63">
        <v>1304</v>
      </c>
      <c r="BM11" s="63">
        <v>1173</v>
      </c>
      <c r="BN11" s="63">
        <v>2367</v>
      </c>
      <c r="BO11" s="63">
        <v>44511</v>
      </c>
      <c r="BP11" s="63">
        <v>3</v>
      </c>
      <c r="BQ11" s="63">
        <v>46881</v>
      </c>
      <c r="BR11" s="63">
        <v>178871</v>
      </c>
      <c r="BS11" s="63">
        <v>1</v>
      </c>
      <c r="BT11" s="63">
        <v>0</v>
      </c>
      <c r="BU11" s="63">
        <v>0</v>
      </c>
      <c r="BV11" s="63">
        <v>1</v>
      </c>
      <c r="BW11" s="63">
        <v>6</v>
      </c>
      <c r="BX11" s="63">
        <v>519</v>
      </c>
      <c r="BY11" s="63">
        <v>0</v>
      </c>
      <c r="BZ11" s="63">
        <v>3</v>
      </c>
      <c r="CA11" s="63">
        <v>522</v>
      </c>
      <c r="CB11" s="63">
        <v>1069</v>
      </c>
      <c r="CC11" s="63">
        <v>0</v>
      </c>
      <c r="CD11" s="63">
        <v>0</v>
      </c>
      <c r="CE11" s="63">
        <v>0</v>
      </c>
      <c r="CF11" s="63">
        <v>0</v>
      </c>
      <c r="CG11" s="63">
        <v>1</v>
      </c>
      <c r="CH11" s="63">
        <v>636</v>
      </c>
      <c r="CI11" s="63">
        <v>7026</v>
      </c>
      <c r="CJ11" s="63">
        <v>2</v>
      </c>
      <c r="CK11" s="63">
        <v>7664</v>
      </c>
      <c r="CL11" s="63">
        <v>28299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  <c r="CR11" s="83">
        <v>29772</v>
      </c>
      <c r="CS11" s="63">
        <v>516166</v>
      </c>
      <c r="CT11" s="63">
        <v>1125</v>
      </c>
      <c r="CU11" s="63">
        <v>547063</v>
      </c>
      <c r="CV11" s="63">
        <v>1661750</v>
      </c>
      <c r="CW11" s="80"/>
      <c r="CX11" s="80"/>
      <c r="CY11" s="80"/>
      <c r="CZ11" s="80"/>
      <c r="DA11" s="80"/>
      <c r="DB11" s="80"/>
    </row>
    <row r="12" spans="1:106" ht="24.9" customHeight="1">
      <c r="A12" s="45">
        <v>6</v>
      </c>
      <c r="B12" s="46" t="s">
        <v>59</v>
      </c>
      <c r="C12" s="63">
        <v>7596</v>
      </c>
      <c r="D12" s="63">
        <v>0</v>
      </c>
      <c r="E12" s="63">
        <v>13062</v>
      </c>
      <c r="F12" s="63">
        <v>20658</v>
      </c>
      <c r="G12" s="63">
        <v>23520</v>
      </c>
      <c r="H12" s="63">
        <v>28</v>
      </c>
      <c r="I12" s="63">
        <v>4644</v>
      </c>
      <c r="J12" s="63">
        <v>0</v>
      </c>
      <c r="K12" s="63">
        <v>4672</v>
      </c>
      <c r="L12" s="63">
        <v>417</v>
      </c>
      <c r="M12" s="63">
        <v>5126</v>
      </c>
      <c r="N12" s="63">
        <v>193</v>
      </c>
      <c r="O12" s="63">
        <v>14833</v>
      </c>
      <c r="P12" s="63">
        <v>20152</v>
      </c>
      <c r="Q12" s="63">
        <v>32409</v>
      </c>
      <c r="R12" s="63">
        <v>5830</v>
      </c>
      <c r="S12" s="63">
        <v>72</v>
      </c>
      <c r="T12" s="63">
        <v>21244</v>
      </c>
      <c r="U12" s="63">
        <v>27146</v>
      </c>
      <c r="V12" s="63">
        <v>22349</v>
      </c>
      <c r="W12" s="63">
        <v>22</v>
      </c>
      <c r="X12" s="63">
        <v>21526</v>
      </c>
      <c r="Y12" s="63">
        <v>43897</v>
      </c>
      <c r="Z12" s="63">
        <v>346</v>
      </c>
      <c r="AA12" s="63">
        <v>275</v>
      </c>
      <c r="AB12" s="63">
        <v>11014</v>
      </c>
      <c r="AC12" s="63">
        <v>11635</v>
      </c>
      <c r="AD12" s="63">
        <v>13414</v>
      </c>
      <c r="AE12" s="63">
        <v>3172</v>
      </c>
      <c r="AF12" s="63">
        <v>179752</v>
      </c>
      <c r="AG12" s="63">
        <v>11011</v>
      </c>
      <c r="AH12" s="63">
        <v>193935</v>
      </c>
      <c r="AI12" s="63">
        <v>83233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6</v>
      </c>
      <c r="AT12" s="63">
        <v>0</v>
      </c>
      <c r="AU12" s="63">
        <v>0</v>
      </c>
      <c r="AV12" s="63">
        <v>0</v>
      </c>
      <c r="AW12" s="63">
        <v>0</v>
      </c>
      <c r="AX12" s="63">
        <v>4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1</v>
      </c>
      <c r="BJ12" s="63">
        <v>0</v>
      </c>
      <c r="BK12" s="63">
        <v>0</v>
      </c>
      <c r="BL12" s="63">
        <v>1</v>
      </c>
      <c r="BM12" s="63">
        <v>1</v>
      </c>
      <c r="BN12" s="63">
        <v>22</v>
      </c>
      <c r="BO12" s="63">
        <v>16</v>
      </c>
      <c r="BP12" s="63">
        <v>17</v>
      </c>
      <c r="BQ12" s="63">
        <v>55</v>
      </c>
      <c r="BR12" s="63">
        <v>232</v>
      </c>
      <c r="BS12" s="63">
        <v>2</v>
      </c>
      <c r="BT12" s="63">
        <v>0</v>
      </c>
      <c r="BU12" s="63">
        <v>0</v>
      </c>
      <c r="BV12" s="63">
        <v>2</v>
      </c>
      <c r="BW12" s="63">
        <v>20</v>
      </c>
      <c r="BX12" s="63">
        <v>9</v>
      </c>
      <c r="BY12" s="63">
        <v>0</v>
      </c>
      <c r="BZ12" s="63">
        <v>0</v>
      </c>
      <c r="CA12" s="63">
        <v>9</v>
      </c>
      <c r="CB12" s="63">
        <v>33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28</v>
      </c>
      <c r="CI12" s="63">
        <v>0</v>
      </c>
      <c r="CJ12" s="63">
        <v>3</v>
      </c>
      <c r="CK12" s="63">
        <v>31</v>
      </c>
      <c r="CL12" s="63">
        <v>46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  <c r="CR12" s="83">
        <v>22160</v>
      </c>
      <c r="CS12" s="63">
        <v>184952</v>
      </c>
      <c r="CT12" s="63">
        <v>71184</v>
      </c>
      <c r="CU12" s="63">
        <v>278296</v>
      </c>
      <c r="CV12" s="63">
        <v>197232</v>
      </c>
      <c r="CW12" s="80"/>
      <c r="CX12" s="80"/>
      <c r="CY12" s="80"/>
      <c r="CZ12" s="80"/>
      <c r="DA12" s="80"/>
      <c r="DB12" s="80"/>
    </row>
    <row r="13" spans="1:106" ht="24.9" customHeight="1">
      <c r="A13" s="45">
        <v>7</v>
      </c>
      <c r="B13" s="46" t="s">
        <v>60</v>
      </c>
      <c r="C13" s="63">
        <v>1657</v>
      </c>
      <c r="D13" s="63">
        <v>2</v>
      </c>
      <c r="E13" s="63">
        <v>2448</v>
      </c>
      <c r="F13" s="63">
        <v>4107</v>
      </c>
      <c r="G13" s="63">
        <v>7489</v>
      </c>
      <c r="H13" s="63">
        <v>7353</v>
      </c>
      <c r="I13" s="63">
        <v>9524</v>
      </c>
      <c r="J13" s="63">
        <v>6</v>
      </c>
      <c r="K13" s="63">
        <v>16883</v>
      </c>
      <c r="L13" s="63">
        <v>2002</v>
      </c>
      <c r="M13" s="63">
        <v>13774</v>
      </c>
      <c r="N13" s="63">
        <v>479</v>
      </c>
      <c r="O13" s="63">
        <v>725</v>
      </c>
      <c r="P13" s="63">
        <v>14978</v>
      </c>
      <c r="Q13" s="63">
        <v>35401</v>
      </c>
      <c r="R13" s="63">
        <v>26652</v>
      </c>
      <c r="S13" s="63">
        <v>4302</v>
      </c>
      <c r="T13" s="63">
        <v>8206</v>
      </c>
      <c r="U13" s="63">
        <v>39160</v>
      </c>
      <c r="V13" s="63">
        <v>68362</v>
      </c>
      <c r="W13" s="63">
        <v>11562</v>
      </c>
      <c r="X13" s="63">
        <v>10419</v>
      </c>
      <c r="Y13" s="63">
        <v>90343</v>
      </c>
      <c r="Z13" s="63">
        <v>157</v>
      </c>
      <c r="AA13" s="63">
        <v>485</v>
      </c>
      <c r="AB13" s="63">
        <v>0</v>
      </c>
      <c r="AC13" s="63">
        <v>642</v>
      </c>
      <c r="AD13" s="63">
        <v>2069</v>
      </c>
      <c r="AE13" s="63">
        <v>2862</v>
      </c>
      <c r="AF13" s="63">
        <v>179678</v>
      </c>
      <c r="AG13" s="63">
        <v>0</v>
      </c>
      <c r="AH13" s="63">
        <v>182540</v>
      </c>
      <c r="AI13" s="63">
        <v>67569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79</v>
      </c>
      <c r="BJ13" s="63">
        <v>0</v>
      </c>
      <c r="BK13" s="63">
        <v>0</v>
      </c>
      <c r="BL13" s="63">
        <v>79</v>
      </c>
      <c r="BM13" s="63">
        <v>36</v>
      </c>
      <c r="BN13" s="63">
        <v>448</v>
      </c>
      <c r="BO13" s="63">
        <v>81</v>
      </c>
      <c r="BP13" s="63">
        <v>0</v>
      </c>
      <c r="BQ13" s="63">
        <v>529</v>
      </c>
      <c r="BR13" s="63">
        <v>3874</v>
      </c>
      <c r="BS13" s="63">
        <v>158</v>
      </c>
      <c r="BT13" s="63">
        <v>461</v>
      </c>
      <c r="BU13" s="63">
        <v>0</v>
      </c>
      <c r="BV13" s="63">
        <v>619</v>
      </c>
      <c r="BW13" s="63">
        <v>2048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151</v>
      </c>
      <c r="CI13" s="63">
        <v>52</v>
      </c>
      <c r="CJ13" s="63">
        <v>0</v>
      </c>
      <c r="CK13" s="63">
        <v>203</v>
      </c>
      <c r="CL13" s="63">
        <v>1393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  <c r="CR13" s="83">
        <v>53291</v>
      </c>
      <c r="CS13" s="63">
        <v>195064</v>
      </c>
      <c r="CT13" s="63">
        <v>11385</v>
      </c>
      <c r="CU13" s="63">
        <v>259740</v>
      </c>
      <c r="CV13" s="63">
        <v>212224</v>
      </c>
      <c r="CW13" s="80"/>
      <c r="CX13" s="80"/>
      <c r="CY13" s="80"/>
      <c r="CZ13" s="80"/>
      <c r="DA13" s="80"/>
      <c r="DB13" s="80"/>
    </row>
    <row r="14" spans="1:106" ht="24.9" customHeight="1">
      <c r="A14" s="45">
        <v>8</v>
      </c>
      <c r="B14" s="46" t="s">
        <v>61</v>
      </c>
      <c r="C14" s="63">
        <v>3016</v>
      </c>
      <c r="D14" s="63">
        <v>4</v>
      </c>
      <c r="E14" s="63">
        <v>2305</v>
      </c>
      <c r="F14" s="63">
        <v>5325</v>
      </c>
      <c r="G14" s="63">
        <v>8419</v>
      </c>
      <c r="H14" s="63">
        <v>10990</v>
      </c>
      <c r="I14" s="63">
        <v>4897</v>
      </c>
      <c r="J14" s="63">
        <v>3197</v>
      </c>
      <c r="K14" s="63">
        <v>19084</v>
      </c>
      <c r="L14" s="63">
        <v>31890</v>
      </c>
      <c r="M14" s="63">
        <v>11459</v>
      </c>
      <c r="N14" s="63">
        <v>2418</v>
      </c>
      <c r="O14" s="63">
        <v>253</v>
      </c>
      <c r="P14" s="63">
        <v>14130</v>
      </c>
      <c r="Q14" s="63">
        <v>36711</v>
      </c>
      <c r="R14" s="63">
        <v>14332</v>
      </c>
      <c r="S14" s="63">
        <v>752</v>
      </c>
      <c r="T14" s="63">
        <v>3468</v>
      </c>
      <c r="U14" s="63">
        <v>18552</v>
      </c>
      <c r="V14" s="63">
        <v>32490</v>
      </c>
      <c r="W14" s="63">
        <v>960</v>
      </c>
      <c r="X14" s="63">
        <v>5621</v>
      </c>
      <c r="Y14" s="63">
        <v>39071</v>
      </c>
      <c r="Z14" s="63">
        <v>311</v>
      </c>
      <c r="AA14" s="63">
        <v>1785</v>
      </c>
      <c r="AB14" s="63">
        <v>0</v>
      </c>
      <c r="AC14" s="63">
        <v>2096</v>
      </c>
      <c r="AD14" s="63">
        <v>8862</v>
      </c>
      <c r="AE14" s="63">
        <v>3031</v>
      </c>
      <c r="AF14" s="63">
        <v>180873</v>
      </c>
      <c r="AG14" s="63">
        <v>0</v>
      </c>
      <c r="AH14" s="63">
        <v>183904</v>
      </c>
      <c r="AI14" s="63">
        <v>74027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0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63">
        <v>4</v>
      </c>
      <c r="BJ14" s="63">
        <v>0</v>
      </c>
      <c r="BK14" s="63">
        <v>0</v>
      </c>
      <c r="BL14" s="63">
        <v>4</v>
      </c>
      <c r="BM14" s="63">
        <v>2</v>
      </c>
      <c r="BN14" s="63">
        <v>11</v>
      </c>
      <c r="BO14" s="63">
        <v>0</v>
      </c>
      <c r="BP14" s="63">
        <v>0</v>
      </c>
      <c r="BQ14" s="63">
        <v>11</v>
      </c>
      <c r="BR14" s="63">
        <v>357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0</v>
      </c>
      <c r="CI14" s="63">
        <v>0</v>
      </c>
      <c r="CJ14" s="63">
        <v>0</v>
      </c>
      <c r="CK14" s="63">
        <v>0</v>
      </c>
      <c r="CL14" s="63">
        <v>1</v>
      </c>
      <c r="CM14" s="63">
        <v>0</v>
      </c>
      <c r="CN14" s="63">
        <v>0</v>
      </c>
      <c r="CO14" s="63">
        <v>0</v>
      </c>
      <c r="CP14" s="63">
        <v>0</v>
      </c>
      <c r="CQ14" s="63">
        <v>0</v>
      </c>
      <c r="CR14" s="83">
        <v>43154</v>
      </c>
      <c r="CS14" s="63">
        <v>190729</v>
      </c>
      <c r="CT14" s="63">
        <v>9223</v>
      </c>
      <c r="CU14" s="63">
        <v>243106</v>
      </c>
      <c r="CV14" s="63">
        <v>199340</v>
      </c>
      <c r="CW14" s="80"/>
      <c r="CX14" s="80"/>
      <c r="CY14" s="80"/>
      <c r="CZ14" s="80"/>
      <c r="DA14" s="80"/>
      <c r="DB14" s="80"/>
    </row>
    <row r="15" spans="1:106" ht="24.9" customHeight="1">
      <c r="A15" s="45">
        <v>9</v>
      </c>
      <c r="B15" s="46" t="s">
        <v>62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1</v>
      </c>
      <c r="I15" s="63">
        <v>114</v>
      </c>
      <c r="J15" s="63">
        <v>354</v>
      </c>
      <c r="K15" s="63">
        <v>469</v>
      </c>
      <c r="L15" s="63">
        <v>76</v>
      </c>
      <c r="M15" s="63">
        <v>124</v>
      </c>
      <c r="N15" s="63">
        <v>490</v>
      </c>
      <c r="O15" s="63">
        <v>0</v>
      </c>
      <c r="P15" s="63">
        <v>614</v>
      </c>
      <c r="Q15" s="63">
        <v>1942</v>
      </c>
      <c r="R15" s="63">
        <v>0</v>
      </c>
      <c r="S15" s="63">
        <v>17</v>
      </c>
      <c r="T15" s="63">
        <v>44657</v>
      </c>
      <c r="U15" s="63">
        <v>44674</v>
      </c>
      <c r="V15" s="63">
        <v>228</v>
      </c>
      <c r="W15" s="63">
        <v>59</v>
      </c>
      <c r="X15" s="63">
        <v>38813</v>
      </c>
      <c r="Y15" s="63">
        <v>39100</v>
      </c>
      <c r="Z15" s="63">
        <v>55</v>
      </c>
      <c r="AA15" s="63">
        <v>487</v>
      </c>
      <c r="AB15" s="63">
        <v>0</v>
      </c>
      <c r="AC15" s="63">
        <v>542</v>
      </c>
      <c r="AD15" s="63">
        <v>1801</v>
      </c>
      <c r="AE15" s="63">
        <v>3465</v>
      </c>
      <c r="AF15" s="63">
        <v>179584</v>
      </c>
      <c r="AG15" s="63">
        <v>0</v>
      </c>
      <c r="AH15" s="63">
        <v>183049</v>
      </c>
      <c r="AI15" s="63">
        <v>67427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63">
        <v>0</v>
      </c>
      <c r="AW15" s="63">
        <v>0</v>
      </c>
      <c r="AX15" s="63">
        <v>0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0</v>
      </c>
      <c r="BG15" s="63">
        <v>0</v>
      </c>
      <c r="BH15" s="63">
        <v>0</v>
      </c>
      <c r="BI15" s="63">
        <v>0</v>
      </c>
      <c r="BJ15" s="63">
        <v>0</v>
      </c>
      <c r="BK15" s="63">
        <v>0</v>
      </c>
      <c r="BL15" s="63">
        <v>0</v>
      </c>
      <c r="BM15" s="63">
        <v>0</v>
      </c>
      <c r="BN15" s="63">
        <v>6</v>
      </c>
      <c r="BO15" s="63">
        <v>6</v>
      </c>
      <c r="BP15" s="63">
        <v>0</v>
      </c>
      <c r="BQ15" s="63">
        <v>12</v>
      </c>
      <c r="BR15" s="63">
        <v>36</v>
      </c>
      <c r="BS15" s="63">
        <v>0</v>
      </c>
      <c r="BT15" s="63">
        <v>0</v>
      </c>
      <c r="BU15" s="63">
        <v>0</v>
      </c>
      <c r="BV15" s="63">
        <v>0</v>
      </c>
      <c r="BW15" s="63">
        <v>0</v>
      </c>
      <c r="BX15" s="63">
        <v>0</v>
      </c>
      <c r="BY15" s="63">
        <v>0</v>
      </c>
      <c r="BZ15" s="63">
        <v>9</v>
      </c>
      <c r="CA15" s="63">
        <v>9</v>
      </c>
      <c r="CB15" s="63">
        <v>99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0</v>
      </c>
      <c r="CI15" s="63">
        <v>0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83">
        <v>3651</v>
      </c>
      <c r="CS15" s="63">
        <v>180698</v>
      </c>
      <c r="CT15" s="63">
        <v>45020</v>
      </c>
      <c r="CU15" s="63">
        <v>229369</v>
      </c>
      <c r="CV15" s="63">
        <v>110481</v>
      </c>
      <c r="CW15" s="80"/>
      <c r="CX15" s="80"/>
      <c r="CY15" s="80"/>
      <c r="CZ15" s="80"/>
      <c r="DA15" s="80"/>
      <c r="DB15" s="80"/>
    </row>
    <row r="16" spans="1:106" ht="24.9" customHeight="1">
      <c r="A16" s="45">
        <v>10</v>
      </c>
      <c r="B16" s="46" t="s">
        <v>63</v>
      </c>
      <c r="C16" s="63">
        <v>5569</v>
      </c>
      <c r="D16" s="63">
        <v>8</v>
      </c>
      <c r="E16" s="63">
        <v>1410</v>
      </c>
      <c r="F16" s="63">
        <v>6987</v>
      </c>
      <c r="G16" s="63">
        <v>14987</v>
      </c>
      <c r="H16" s="63">
        <v>1</v>
      </c>
      <c r="I16" s="63">
        <v>12431</v>
      </c>
      <c r="J16" s="63">
        <v>0</v>
      </c>
      <c r="K16" s="63">
        <v>12432</v>
      </c>
      <c r="L16" s="63">
        <v>3204</v>
      </c>
      <c r="M16" s="63">
        <v>7603</v>
      </c>
      <c r="N16" s="63">
        <v>421</v>
      </c>
      <c r="O16" s="63">
        <v>2023</v>
      </c>
      <c r="P16" s="63">
        <v>10047</v>
      </c>
      <c r="Q16" s="63">
        <v>23543</v>
      </c>
      <c r="R16" s="63">
        <v>7658</v>
      </c>
      <c r="S16" s="63">
        <v>6584</v>
      </c>
      <c r="T16" s="63">
        <v>2068</v>
      </c>
      <c r="U16" s="63">
        <v>16310</v>
      </c>
      <c r="V16" s="63">
        <v>16370</v>
      </c>
      <c r="W16" s="63">
        <v>13871</v>
      </c>
      <c r="X16" s="63">
        <v>7762</v>
      </c>
      <c r="Y16" s="63">
        <v>38003</v>
      </c>
      <c r="Z16" s="63">
        <v>165</v>
      </c>
      <c r="AA16" s="63">
        <v>382</v>
      </c>
      <c r="AB16" s="63">
        <v>0</v>
      </c>
      <c r="AC16" s="63">
        <v>547</v>
      </c>
      <c r="AD16" s="63">
        <v>2213</v>
      </c>
      <c r="AE16" s="63">
        <v>2941</v>
      </c>
      <c r="AF16" s="63">
        <v>179468</v>
      </c>
      <c r="AG16" s="63">
        <v>0</v>
      </c>
      <c r="AH16" s="63">
        <v>182409</v>
      </c>
      <c r="AI16" s="63">
        <v>67470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8</v>
      </c>
      <c r="AT16" s="63">
        <v>0</v>
      </c>
      <c r="AU16" s="63">
        <v>0</v>
      </c>
      <c r="AV16" s="63">
        <v>2</v>
      </c>
      <c r="AW16" s="63">
        <v>2</v>
      </c>
      <c r="AX16" s="63">
        <v>9</v>
      </c>
      <c r="AY16" s="63">
        <v>0</v>
      </c>
      <c r="AZ16" s="63">
        <v>0</v>
      </c>
      <c r="BA16" s="63">
        <v>12</v>
      </c>
      <c r="BB16" s="63">
        <v>12</v>
      </c>
      <c r="BC16" s="63">
        <v>17</v>
      </c>
      <c r="BD16" s="63">
        <v>0</v>
      </c>
      <c r="BE16" s="63">
        <v>0</v>
      </c>
      <c r="BF16" s="63">
        <v>2</v>
      </c>
      <c r="BG16" s="63">
        <v>2</v>
      </c>
      <c r="BH16" s="63">
        <v>7</v>
      </c>
      <c r="BI16" s="63">
        <v>40</v>
      </c>
      <c r="BJ16" s="63">
        <v>14</v>
      </c>
      <c r="BK16" s="63">
        <v>0</v>
      </c>
      <c r="BL16" s="63">
        <v>54</v>
      </c>
      <c r="BM16" s="63">
        <v>59</v>
      </c>
      <c r="BN16" s="63">
        <v>150</v>
      </c>
      <c r="BO16" s="63">
        <v>34</v>
      </c>
      <c r="BP16" s="63">
        <v>7</v>
      </c>
      <c r="BQ16" s="63">
        <v>191</v>
      </c>
      <c r="BR16" s="63">
        <v>942</v>
      </c>
      <c r="BS16" s="63">
        <v>2</v>
      </c>
      <c r="BT16" s="63">
        <v>0</v>
      </c>
      <c r="BU16" s="63">
        <v>0</v>
      </c>
      <c r="BV16" s="63">
        <v>2</v>
      </c>
      <c r="BW16" s="63">
        <v>63</v>
      </c>
      <c r="BX16" s="63">
        <v>263</v>
      </c>
      <c r="BY16" s="63">
        <v>0</v>
      </c>
      <c r="BZ16" s="63">
        <v>0</v>
      </c>
      <c r="CA16" s="63">
        <v>263</v>
      </c>
      <c r="CB16" s="63">
        <v>382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42</v>
      </c>
      <c r="CI16" s="63">
        <v>37</v>
      </c>
      <c r="CJ16" s="63">
        <v>2</v>
      </c>
      <c r="CK16" s="63">
        <v>81</v>
      </c>
      <c r="CL16" s="63">
        <v>407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  <c r="CR16" s="83">
        <v>24434</v>
      </c>
      <c r="CS16" s="63">
        <v>199379</v>
      </c>
      <c r="CT16" s="63">
        <v>5526</v>
      </c>
      <c r="CU16" s="63">
        <v>229339</v>
      </c>
      <c r="CV16" s="63">
        <v>151314</v>
      </c>
      <c r="CW16" s="80"/>
      <c r="CX16" s="80"/>
      <c r="CY16" s="80"/>
      <c r="CZ16" s="80"/>
      <c r="DA16" s="80"/>
      <c r="DB16" s="80"/>
    </row>
    <row r="17" spans="1:106" ht="24.9" customHeight="1">
      <c r="A17" s="45">
        <v>11</v>
      </c>
      <c r="B17" s="46" t="s">
        <v>64</v>
      </c>
      <c r="C17" s="63">
        <v>16142</v>
      </c>
      <c r="D17" s="63">
        <v>0</v>
      </c>
      <c r="E17" s="63">
        <v>184</v>
      </c>
      <c r="F17" s="63">
        <v>16326</v>
      </c>
      <c r="G17" s="63">
        <v>12586</v>
      </c>
      <c r="H17" s="63">
        <v>1613</v>
      </c>
      <c r="I17" s="63">
        <v>8949</v>
      </c>
      <c r="J17" s="63">
        <v>184</v>
      </c>
      <c r="K17" s="63">
        <v>10746</v>
      </c>
      <c r="L17" s="63">
        <v>5391</v>
      </c>
      <c r="M17" s="63">
        <v>2364</v>
      </c>
      <c r="N17" s="63">
        <v>187</v>
      </c>
      <c r="O17" s="63">
        <v>140</v>
      </c>
      <c r="P17" s="63">
        <v>2691</v>
      </c>
      <c r="Q17" s="63">
        <v>6301</v>
      </c>
      <c r="R17" s="63">
        <v>8352</v>
      </c>
      <c r="S17" s="63">
        <v>15</v>
      </c>
      <c r="T17" s="63">
        <v>184</v>
      </c>
      <c r="U17" s="63">
        <v>8551</v>
      </c>
      <c r="V17" s="63">
        <v>9895</v>
      </c>
      <c r="W17" s="63">
        <v>21</v>
      </c>
      <c r="X17" s="63">
        <v>980</v>
      </c>
      <c r="Y17" s="63">
        <v>10896</v>
      </c>
      <c r="Z17" s="63">
        <v>313</v>
      </c>
      <c r="AA17" s="63">
        <v>279</v>
      </c>
      <c r="AB17" s="63">
        <v>94</v>
      </c>
      <c r="AC17" s="63">
        <v>686</v>
      </c>
      <c r="AD17" s="63">
        <v>2230</v>
      </c>
      <c r="AE17" s="63">
        <v>3014</v>
      </c>
      <c r="AF17" s="63">
        <v>179343</v>
      </c>
      <c r="AG17" s="63">
        <v>94</v>
      </c>
      <c r="AH17" s="63">
        <v>182451</v>
      </c>
      <c r="AI17" s="63">
        <v>67380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2</v>
      </c>
      <c r="BD17" s="63">
        <v>0</v>
      </c>
      <c r="BE17" s="63">
        <v>0</v>
      </c>
      <c r="BF17" s="63">
        <v>0</v>
      </c>
      <c r="BG17" s="63">
        <v>0</v>
      </c>
      <c r="BH17" s="63">
        <v>2</v>
      </c>
      <c r="BI17" s="63">
        <v>853</v>
      </c>
      <c r="BJ17" s="63">
        <v>8</v>
      </c>
      <c r="BK17" s="63">
        <v>47</v>
      </c>
      <c r="BL17" s="63">
        <v>908</v>
      </c>
      <c r="BM17" s="63">
        <v>709</v>
      </c>
      <c r="BN17" s="63">
        <v>68</v>
      </c>
      <c r="BO17" s="63">
        <v>34</v>
      </c>
      <c r="BP17" s="63">
        <v>0</v>
      </c>
      <c r="BQ17" s="63">
        <v>102</v>
      </c>
      <c r="BR17" s="63">
        <v>1254</v>
      </c>
      <c r="BS17" s="63">
        <v>14</v>
      </c>
      <c r="BT17" s="63">
        <v>0</v>
      </c>
      <c r="BU17" s="63">
        <v>0</v>
      </c>
      <c r="BV17" s="63">
        <v>14</v>
      </c>
      <c r="BW17" s="63">
        <v>88</v>
      </c>
      <c r="BX17" s="63">
        <v>23</v>
      </c>
      <c r="BY17" s="63">
        <v>6</v>
      </c>
      <c r="BZ17" s="63">
        <v>0</v>
      </c>
      <c r="CA17" s="63">
        <v>29</v>
      </c>
      <c r="CB17" s="63">
        <v>31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15</v>
      </c>
      <c r="CI17" s="63">
        <v>15</v>
      </c>
      <c r="CJ17" s="63">
        <v>0</v>
      </c>
      <c r="CK17" s="63">
        <v>30</v>
      </c>
      <c r="CL17" s="63">
        <v>124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  <c r="CR17" s="83">
        <v>32771</v>
      </c>
      <c r="CS17" s="63">
        <v>188836</v>
      </c>
      <c r="CT17" s="63">
        <v>927</v>
      </c>
      <c r="CU17" s="63">
        <v>222534</v>
      </c>
      <c r="CV17" s="63">
        <v>106994</v>
      </c>
      <c r="CW17" s="80"/>
      <c r="CX17" s="80"/>
      <c r="CY17" s="80"/>
      <c r="CZ17" s="80"/>
      <c r="DA17" s="80"/>
      <c r="DB17" s="80"/>
    </row>
    <row r="18" spans="1:106" ht="24.9" customHeight="1">
      <c r="A18" s="45">
        <v>12</v>
      </c>
      <c r="B18" s="46" t="s">
        <v>65</v>
      </c>
      <c r="C18" s="63">
        <v>2066</v>
      </c>
      <c r="D18" s="63">
        <v>2102</v>
      </c>
      <c r="E18" s="63">
        <v>1007</v>
      </c>
      <c r="F18" s="63">
        <v>5175</v>
      </c>
      <c r="G18" s="63">
        <v>4688</v>
      </c>
      <c r="H18" s="63">
        <v>3895</v>
      </c>
      <c r="I18" s="63">
        <v>856</v>
      </c>
      <c r="J18" s="63">
        <v>1392</v>
      </c>
      <c r="K18" s="63">
        <v>6143</v>
      </c>
      <c r="L18" s="63">
        <v>9332</v>
      </c>
      <c r="M18" s="63">
        <v>12301</v>
      </c>
      <c r="N18" s="63">
        <v>1173</v>
      </c>
      <c r="O18" s="63">
        <v>1578</v>
      </c>
      <c r="P18" s="63">
        <v>15052</v>
      </c>
      <c r="Q18" s="63">
        <v>22699</v>
      </c>
      <c r="R18" s="63">
        <v>2881</v>
      </c>
      <c r="S18" s="63">
        <v>112</v>
      </c>
      <c r="T18" s="63">
        <v>1358</v>
      </c>
      <c r="U18" s="63">
        <v>4351</v>
      </c>
      <c r="V18" s="63">
        <v>8096</v>
      </c>
      <c r="W18" s="63">
        <v>110</v>
      </c>
      <c r="X18" s="63">
        <v>1266</v>
      </c>
      <c r="Y18" s="63">
        <v>9472</v>
      </c>
      <c r="Z18" s="63">
        <v>386</v>
      </c>
      <c r="AA18" s="63">
        <v>1268</v>
      </c>
      <c r="AB18" s="63">
        <v>571</v>
      </c>
      <c r="AC18" s="63">
        <v>2225</v>
      </c>
      <c r="AD18" s="63">
        <v>6492</v>
      </c>
      <c r="AE18" s="63">
        <v>3054</v>
      </c>
      <c r="AF18" s="63">
        <v>180348</v>
      </c>
      <c r="AG18" s="63">
        <v>571</v>
      </c>
      <c r="AH18" s="63">
        <v>183973</v>
      </c>
      <c r="AI18" s="63">
        <v>71572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1</v>
      </c>
      <c r="BI18" s="63">
        <v>146</v>
      </c>
      <c r="BJ18" s="63">
        <v>0</v>
      </c>
      <c r="BK18" s="63">
        <v>0</v>
      </c>
      <c r="BL18" s="63">
        <v>146</v>
      </c>
      <c r="BM18" s="63">
        <v>92</v>
      </c>
      <c r="BN18" s="63">
        <v>121</v>
      </c>
      <c r="BO18" s="63">
        <v>100</v>
      </c>
      <c r="BP18" s="63">
        <v>5</v>
      </c>
      <c r="BQ18" s="63">
        <v>226</v>
      </c>
      <c r="BR18" s="63">
        <v>897</v>
      </c>
      <c r="BS18" s="63">
        <v>2</v>
      </c>
      <c r="BT18" s="63">
        <v>0</v>
      </c>
      <c r="BU18" s="63">
        <v>0</v>
      </c>
      <c r="BV18" s="63">
        <v>2</v>
      </c>
      <c r="BW18" s="63">
        <v>8</v>
      </c>
      <c r="BX18" s="63">
        <v>0</v>
      </c>
      <c r="BY18" s="63">
        <v>0</v>
      </c>
      <c r="BZ18" s="63">
        <v>0</v>
      </c>
      <c r="CA18" s="63">
        <v>0</v>
      </c>
      <c r="CB18" s="63">
        <v>1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1014</v>
      </c>
      <c r="CI18" s="63">
        <v>84</v>
      </c>
      <c r="CJ18" s="63">
        <v>4</v>
      </c>
      <c r="CK18" s="63">
        <v>1102</v>
      </c>
      <c r="CL18" s="63">
        <v>2212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  <c r="CR18" s="83">
        <v>25866</v>
      </c>
      <c r="CS18" s="63">
        <v>186043</v>
      </c>
      <c r="CT18" s="63">
        <v>6486</v>
      </c>
      <c r="CU18" s="63">
        <v>218395</v>
      </c>
      <c r="CV18" s="63">
        <v>127466</v>
      </c>
      <c r="CW18" s="80"/>
      <c r="CX18" s="80"/>
      <c r="CY18" s="80"/>
      <c r="CZ18" s="80"/>
      <c r="DA18" s="80"/>
      <c r="DB18" s="80"/>
    </row>
    <row r="19" spans="1:106" ht="24.9" customHeight="1">
      <c r="A19" s="45">
        <v>13</v>
      </c>
      <c r="B19" s="46" t="s">
        <v>66</v>
      </c>
      <c r="C19" s="63">
        <v>1034</v>
      </c>
      <c r="D19" s="63">
        <v>0</v>
      </c>
      <c r="E19" s="63">
        <v>399</v>
      </c>
      <c r="F19" s="63">
        <v>1433</v>
      </c>
      <c r="G19" s="63">
        <v>1387</v>
      </c>
      <c r="H19" s="63">
        <v>1145</v>
      </c>
      <c r="I19" s="63">
        <v>628</v>
      </c>
      <c r="J19" s="63">
        <v>452</v>
      </c>
      <c r="K19" s="63">
        <v>2225</v>
      </c>
      <c r="L19" s="63">
        <v>2770</v>
      </c>
      <c r="M19" s="63">
        <v>1794</v>
      </c>
      <c r="N19" s="63">
        <v>403</v>
      </c>
      <c r="O19" s="63">
        <v>6891</v>
      </c>
      <c r="P19" s="63">
        <v>9088</v>
      </c>
      <c r="Q19" s="63">
        <v>11880</v>
      </c>
      <c r="R19" s="63">
        <v>1155</v>
      </c>
      <c r="S19" s="63">
        <v>2406</v>
      </c>
      <c r="T19" s="63">
        <v>631</v>
      </c>
      <c r="U19" s="63">
        <v>4192</v>
      </c>
      <c r="V19" s="63">
        <v>2055</v>
      </c>
      <c r="W19" s="63">
        <v>6677</v>
      </c>
      <c r="X19" s="63">
        <v>1356</v>
      </c>
      <c r="Y19" s="63">
        <v>10088</v>
      </c>
      <c r="Z19" s="63">
        <v>17</v>
      </c>
      <c r="AA19" s="63">
        <v>439</v>
      </c>
      <c r="AB19" s="63">
        <v>7759</v>
      </c>
      <c r="AC19" s="63">
        <v>8215</v>
      </c>
      <c r="AD19" s="63">
        <v>9464</v>
      </c>
      <c r="AE19" s="63">
        <v>3604</v>
      </c>
      <c r="AF19" s="63">
        <v>179513</v>
      </c>
      <c r="AG19" s="63">
        <v>7759</v>
      </c>
      <c r="AH19" s="63">
        <v>190876</v>
      </c>
      <c r="AI19" s="63">
        <v>75225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1</v>
      </c>
      <c r="BJ19" s="63">
        <v>0</v>
      </c>
      <c r="BK19" s="63">
        <v>0</v>
      </c>
      <c r="BL19" s="63">
        <v>1</v>
      </c>
      <c r="BM19" s="63">
        <v>0</v>
      </c>
      <c r="BN19" s="63">
        <v>5</v>
      </c>
      <c r="BO19" s="63">
        <v>5</v>
      </c>
      <c r="BP19" s="63">
        <v>36</v>
      </c>
      <c r="BQ19" s="63">
        <v>46</v>
      </c>
      <c r="BR19" s="63">
        <v>98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171</v>
      </c>
      <c r="BY19" s="63">
        <v>13</v>
      </c>
      <c r="BZ19" s="63">
        <v>0</v>
      </c>
      <c r="CA19" s="63">
        <v>184</v>
      </c>
      <c r="CB19" s="63">
        <v>364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7</v>
      </c>
      <c r="CI19" s="63">
        <v>1</v>
      </c>
      <c r="CJ19" s="63">
        <v>36</v>
      </c>
      <c r="CK19" s="63">
        <v>44</v>
      </c>
      <c r="CL19" s="63">
        <v>68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  <c r="CR19" s="83">
        <v>8933</v>
      </c>
      <c r="CS19" s="63">
        <v>183408</v>
      </c>
      <c r="CT19" s="63">
        <v>23963</v>
      </c>
      <c r="CU19" s="63">
        <v>216304</v>
      </c>
      <c r="CV19" s="63">
        <v>111344</v>
      </c>
      <c r="CW19" s="80"/>
      <c r="CX19" s="80"/>
      <c r="CY19" s="80"/>
      <c r="CZ19" s="80"/>
      <c r="DA19" s="80"/>
      <c r="DB19" s="80"/>
    </row>
    <row r="20" spans="1:106" ht="24.9" customHeight="1">
      <c r="A20" s="45">
        <v>14</v>
      </c>
      <c r="B20" s="46" t="s">
        <v>67</v>
      </c>
      <c r="C20" s="63">
        <v>56</v>
      </c>
      <c r="D20" s="63">
        <v>0</v>
      </c>
      <c r="E20" s="63">
        <v>0</v>
      </c>
      <c r="F20" s="63">
        <v>56</v>
      </c>
      <c r="G20" s="63">
        <v>63</v>
      </c>
      <c r="H20" s="63">
        <v>135</v>
      </c>
      <c r="I20" s="63">
        <v>3423</v>
      </c>
      <c r="J20" s="63">
        <v>0</v>
      </c>
      <c r="K20" s="63">
        <v>3558</v>
      </c>
      <c r="L20" s="63">
        <v>1871</v>
      </c>
      <c r="M20" s="63">
        <v>587</v>
      </c>
      <c r="N20" s="63">
        <v>78</v>
      </c>
      <c r="O20" s="63">
        <v>0</v>
      </c>
      <c r="P20" s="63">
        <v>665</v>
      </c>
      <c r="Q20" s="63">
        <v>3125</v>
      </c>
      <c r="R20" s="63">
        <v>1457</v>
      </c>
      <c r="S20" s="63">
        <v>0</v>
      </c>
      <c r="T20" s="63">
        <v>583</v>
      </c>
      <c r="U20" s="63">
        <v>2040</v>
      </c>
      <c r="V20" s="63">
        <v>2943</v>
      </c>
      <c r="W20" s="63">
        <v>0</v>
      </c>
      <c r="X20" s="63">
        <v>428</v>
      </c>
      <c r="Y20" s="63">
        <v>3371</v>
      </c>
      <c r="Z20" s="63">
        <v>203</v>
      </c>
      <c r="AA20" s="63">
        <v>514</v>
      </c>
      <c r="AB20" s="63">
        <v>0</v>
      </c>
      <c r="AC20" s="63">
        <v>717</v>
      </c>
      <c r="AD20" s="63">
        <v>2781</v>
      </c>
      <c r="AE20" s="63">
        <v>2913</v>
      </c>
      <c r="AF20" s="63">
        <v>179597</v>
      </c>
      <c r="AG20" s="63">
        <v>0</v>
      </c>
      <c r="AH20" s="63">
        <v>182510</v>
      </c>
      <c r="AI20" s="63">
        <v>68003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2</v>
      </c>
      <c r="AP20" s="63">
        <v>0</v>
      </c>
      <c r="AQ20" s="63">
        <v>0</v>
      </c>
      <c r="AR20" s="63">
        <v>2</v>
      </c>
      <c r="AS20" s="63">
        <v>2</v>
      </c>
      <c r="AT20" s="63">
        <v>1</v>
      </c>
      <c r="AU20" s="63">
        <v>0</v>
      </c>
      <c r="AV20" s="63">
        <v>0</v>
      </c>
      <c r="AW20" s="63">
        <v>1</v>
      </c>
      <c r="AX20" s="63">
        <v>4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3</v>
      </c>
      <c r="BI20" s="63">
        <v>120</v>
      </c>
      <c r="BJ20" s="63">
        <v>1</v>
      </c>
      <c r="BK20" s="63">
        <v>0</v>
      </c>
      <c r="BL20" s="63">
        <v>121</v>
      </c>
      <c r="BM20" s="63">
        <v>148</v>
      </c>
      <c r="BN20" s="63">
        <v>5830</v>
      </c>
      <c r="BO20" s="63">
        <v>27</v>
      </c>
      <c r="BP20" s="63">
        <v>1</v>
      </c>
      <c r="BQ20" s="63">
        <v>5858</v>
      </c>
      <c r="BR20" s="63">
        <v>111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140</v>
      </c>
      <c r="BY20" s="63">
        <v>0</v>
      </c>
      <c r="BZ20" s="63">
        <v>8</v>
      </c>
      <c r="CA20" s="63">
        <v>148</v>
      </c>
      <c r="CB20" s="63">
        <v>442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5835</v>
      </c>
      <c r="CI20" s="63">
        <v>30</v>
      </c>
      <c r="CJ20" s="63">
        <v>1</v>
      </c>
      <c r="CK20" s="63">
        <v>5866</v>
      </c>
      <c r="CL20" s="63">
        <v>1986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  <c r="CR20" s="83">
        <v>17279</v>
      </c>
      <c r="CS20" s="63">
        <v>183670</v>
      </c>
      <c r="CT20" s="63">
        <v>593</v>
      </c>
      <c r="CU20" s="63">
        <v>201542</v>
      </c>
      <c r="CV20" s="63">
        <v>81910</v>
      </c>
      <c r="CW20" s="80"/>
      <c r="CX20" s="80"/>
      <c r="CY20" s="80"/>
      <c r="CZ20" s="80"/>
      <c r="DA20" s="80"/>
      <c r="DB20" s="80"/>
    </row>
    <row r="21" spans="1:106" ht="24.9" customHeight="1">
      <c r="A21" s="45">
        <v>15</v>
      </c>
      <c r="B21" s="46" t="s">
        <v>68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13</v>
      </c>
      <c r="I21" s="63">
        <v>1</v>
      </c>
      <c r="J21" s="63">
        <v>0</v>
      </c>
      <c r="K21" s="63">
        <v>14</v>
      </c>
      <c r="L21" s="63">
        <v>3</v>
      </c>
      <c r="M21" s="63">
        <v>992</v>
      </c>
      <c r="N21" s="63">
        <v>0</v>
      </c>
      <c r="O21" s="63">
        <v>0</v>
      </c>
      <c r="P21" s="63">
        <v>992</v>
      </c>
      <c r="Q21" s="63">
        <v>1039</v>
      </c>
      <c r="R21" s="63">
        <v>1553</v>
      </c>
      <c r="S21" s="63">
        <v>745</v>
      </c>
      <c r="T21" s="63">
        <v>0</v>
      </c>
      <c r="U21" s="63">
        <v>2298</v>
      </c>
      <c r="V21" s="63">
        <v>2494</v>
      </c>
      <c r="W21" s="63">
        <v>990</v>
      </c>
      <c r="X21" s="63">
        <v>0</v>
      </c>
      <c r="Y21" s="63">
        <v>3484</v>
      </c>
      <c r="Z21" s="63">
        <v>85</v>
      </c>
      <c r="AA21" s="63">
        <v>0</v>
      </c>
      <c r="AB21" s="63">
        <v>0</v>
      </c>
      <c r="AC21" s="63">
        <v>85</v>
      </c>
      <c r="AD21" s="63">
        <v>156</v>
      </c>
      <c r="AE21" s="63">
        <v>2779</v>
      </c>
      <c r="AF21" s="63">
        <v>179082</v>
      </c>
      <c r="AG21" s="63">
        <v>0</v>
      </c>
      <c r="AH21" s="63">
        <v>181861</v>
      </c>
      <c r="AI21" s="63">
        <v>65249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0</v>
      </c>
      <c r="AP21" s="63">
        <v>0</v>
      </c>
      <c r="AQ21" s="63">
        <v>0</v>
      </c>
      <c r="AR21" s="63">
        <v>0</v>
      </c>
      <c r="AS21" s="63">
        <v>1</v>
      </c>
      <c r="AT21" s="63">
        <v>0</v>
      </c>
      <c r="AU21" s="63">
        <v>0</v>
      </c>
      <c r="AV21" s="63">
        <v>0</v>
      </c>
      <c r="AW21" s="63">
        <v>0</v>
      </c>
      <c r="AX21" s="63">
        <v>1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125</v>
      </c>
      <c r="BJ21" s="63">
        <v>0</v>
      </c>
      <c r="BK21" s="63">
        <v>0</v>
      </c>
      <c r="BL21" s="63">
        <v>125</v>
      </c>
      <c r="BM21" s="63">
        <v>103</v>
      </c>
      <c r="BN21" s="63">
        <v>11</v>
      </c>
      <c r="BO21" s="63">
        <v>0</v>
      </c>
      <c r="BP21" s="63">
        <v>0</v>
      </c>
      <c r="BQ21" s="63">
        <v>11</v>
      </c>
      <c r="BR21" s="63">
        <v>71</v>
      </c>
      <c r="BS21" s="63">
        <v>0</v>
      </c>
      <c r="BT21" s="63">
        <v>0</v>
      </c>
      <c r="BU21" s="63">
        <v>0</v>
      </c>
      <c r="BV21" s="63">
        <v>0</v>
      </c>
      <c r="BW21" s="63">
        <v>0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0</v>
      </c>
      <c r="CI21" s="63">
        <v>0</v>
      </c>
      <c r="CJ21" s="63">
        <v>0</v>
      </c>
      <c r="CK21" s="63">
        <v>0</v>
      </c>
      <c r="CL21" s="63">
        <v>4</v>
      </c>
      <c r="CM21" s="63">
        <v>0</v>
      </c>
      <c r="CN21" s="63">
        <v>0</v>
      </c>
      <c r="CO21" s="63">
        <v>0</v>
      </c>
      <c r="CP21" s="63">
        <v>0</v>
      </c>
      <c r="CQ21" s="63">
        <v>0</v>
      </c>
      <c r="CR21" s="83">
        <v>5558</v>
      </c>
      <c r="CS21" s="63">
        <v>179828</v>
      </c>
      <c r="CT21" s="63">
        <v>0</v>
      </c>
      <c r="CU21" s="63">
        <v>185386</v>
      </c>
      <c r="CV21" s="63">
        <v>70111</v>
      </c>
      <c r="CW21" s="80"/>
      <c r="CX21" s="80"/>
      <c r="CY21" s="80"/>
      <c r="CZ21" s="80"/>
      <c r="DA21" s="80"/>
      <c r="DB21" s="80"/>
    </row>
    <row r="22" spans="1:106" ht="24.9" customHeight="1">
      <c r="A22" s="45">
        <v>16</v>
      </c>
      <c r="B22" s="46" t="s">
        <v>69</v>
      </c>
      <c r="C22" s="63">
        <v>9</v>
      </c>
      <c r="D22" s="63">
        <v>0</v>
      </c>
      <c r="E22" s="63">
        <v>0</v>
      </c>
      <c r="F22" s="63">
        <v>9</v>
      </c>
      <c r="G22" s="63">
        <v>4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27</v>
      </c>
      <c r="N22" s="63">
        <v>76</v>
      </c>
      <c r="O22" s="63">
        <v>20</v>
      </c>
      <c r="P22" s="63">
        <v>123</v>
      </c>
      <c r="Q22" s="63">
        <v>579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320</v>
      </c>
      <c r="AA22" s="63">
        <v>316</v>
      </c>
      <c r="AB22" s="63">
        <v>0</v>
      </c>
      <c r="AC22" s="63">
        <v>636</v>
      </c>
      <c r="AD22" s="63">
        <v>4257</v>
      </c>
      <c r="AE22" s="63">
        <v>2972</v>
      </c>
      <c r="AF22" s="63">
        <v>179398</v>
      </c>
      <c r="AG22" s="63">
        <v>0</v>
      </c>
      <c r="AH22" s="63">
        <v>182370</v>
      </c>
      <c r="AI22" s="63">
        <v>67625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12</v>
      </c>
      <c r="AP22" s="63">
        <v>0</v>
      </c>
      <c r="AQ22" s="63">
        <v>0</v>
      </c>
      <c r="AR22" s="63">
        <v>12</v>
      </c>
      <c r="AS22" s="63">
        <v>26</v>
      </c>
      <c r="AT22" s="63">
        <v>11</v>
      </c>
      <c r="AU22" s="63">
        <v>0</v>
      </c>
      <c r="AV22" s="63">
        <v>0</v>
      </c>
      <c r="AW22" s="63">
        <v>11</v>
      </c>
      <c r="AX22" s="63">
        <v>24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0</v>
      </c>
      <c r="BJ22" s="63">
        <v>0</v>
      </c>
      <c r="BK22" s="63">
        <v>0</v>
      </c>
      <c r="BL22" s="63">
        <v>0</v>
      </c>
      <c r="BM22" s="63">
        <v>5</v>
      </c>
      <c r="BN22" s="63">
        <v>100</v>
      </c>
      <c r="BO22" s="63">
        <v>25</v>
      </c>
      <c r="BP22" s="63">
        <v>0</v>
      </c>
      <c r="BQ22" s="63">
        <v>125</v>
      </c>
      <c r="BR22" s="63">
        <v>413</v>
      </c>
      <c r="BS22" s="63">
        <v>3</v>
      </c>
      <c r="BT22" s="63">
        <v>1639</v>
      </c>
      <c r="BU22" s="63">
        <v>0</v>
      </c>
      <c r="BV22" s="63">
        <v>1642</v>
      </c>
      <c r="BW22" s="63">
        <v>5075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0</v>
      </c>
      <c r="CF22" s="63">
        <v>0</v>
      </c>
      <c r="CG22" s="63">
        <v>0</v>
      </c>
      <c r="CH22" s="63">
        <v>13</v>
      </c>
      <c r="CI22" s="63">
        <v>23</v>
      </c>
      <c r="CJ22" s="63">
        <v>0</v>
      </c>
      <c r="CK22" s="63">
        <v>36</v>
      </c>
      <c r="CL22" s="63">
        <v>93</v>
      </c>
      <c r="CM22" s="63">
        <v>0</v>
      </c>
      <c r="CN22" s="63">
        <v>0</v>
      </c>
      <c r="CO22" s="63">
        <v>0</v>
      </c>
      <c r="CP22" s="63">
        <v>0</v>
      </c>
      <c r="CQ22" s="63">
        <v>0</v>
      </c>
      <c r="CR22" s="83">
        <v>3467</v>
      </c>
      <c r="CS22" s="63">
        <v>181477</v>
      </c>
      <c r="CT22" s="63">
        <v>20</v>
      </c>
      <c r="CU22" s="63">
        <v>184964</v>
      </c>
      <c r="CV22" s="63">
        <v>78101</v>
      </c>
      <c r="CW22" s="80"/>
      <c r="CX22" s="80"/>
      <c r="CY22" s="80"/>
      <c r="CZ22" s="80"/>
      <c r="DA22" s="80"/>
      <c r="DB22" s="80"/>
    </row>
    <row r="23" spans="1:106" ht="24.9" customHeight="1">
      <c r="A23" s="45">
        <v>17</v>
      </c>
      <c r="B23" s="46" t="s">
        <v>70</v>
      </c>
      <c r="C23" s="63">
        <v>7</v>
      </c>
      <c r="D23" s="63">
        <v>20</v>
      </c>
      <c r="E23" s="63">
        <v>0</v>
      </c>
      <c r="F23" s="63">
        <v>27</v>
      </c>
      <c r="G23" s="63">
        <v>10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99</v>
      </c>
      <c r="N23" s="63">
        <v>1</v>
      </c>
      <c r="O23" s="63">
        <v>0</v>
      </c>
      <c r="P23" s="63">
        <v>100</v>
      </c>
      <c r="Q23" s="63">
        <v>263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486</v>
      </c>
      <c r="AA23" s="63">
        <v>3</v>
      </c>
      <c r="AB23" s="63">
        <v>0</v>
      </c>
      <c r="AC23" s="63">
        <v>489</v>
      </c>
      <c r="AD23" s="63">
        <v>735</v>
      </c>
      <c r="AE23" s="63">
        <v>2856</v>
      </c>
      <c r="AF23" s="63">
        <v>179082</v>
      </c>
      <c r="AG23" s="63">
        <v>0</v>
      </c>
      <c r="AH23" s="63">
        <v>181938</v>
      </c>
      <c r="AI23" s="63">
        <v>65522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0</v>
      </c>
      <c r="BM23" s="63">
        <v>0</v>
      </c>
      <c r="BN23" s="63">
        <v>0</v>
      </c>
      <c r="BO23" s="63">
        <v>1</v>
      </c>
      <c r="BP23" s="63">
        <v>0</v>
      </c>
      <c r="BQ23" s="63">
        <v>1</v>
      </c>
      <c r="BR23" s="63">
        <v>1</v>
      </c>
      <c r="BS23" s="63">
        <v>0</v>
      </c>
      <c r="BT23" s="63">
        <v>0</v>
      </c>
      <c r="BU23" s="63">
        <v>0</v>
      </c>
      <c r="BV23" s="63">
        <v>0</v>
      </c>
      <c r="BW23" s="63">
        <v>0</v>
      </c>
      <c r="BX23" s="63">
        <v>0</v>
      </c>
      <c r="BY23" s="63">
        <v>0</v>
      </c>
      <c r="BZ23" s="63">
        <v>0</v>
      </c>
      <c r="CA23" s="63">
        <v>0</v>
      </c>
      <c r="CB23" s="63">
        <v>3</v>
      </c>
      <c r="CC23" s="63">
        <v>5</v>
      </c>
      <c r="CD23" s="63">
        <v>13</v>
      </c>
      <c r="CE23" s="63">
        <v>0</v>
      </c>
      <c r="CF23" s="63">
        <v>18</v>
      </c>
      <c r="CG23" s="63">
        <v>4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0</v>
      </c>
      <c r="CP23" s="63">
        <v>0</v>
      </c>
      <c r="CQ23" s="63">
        <v>0</v>
      </c>
      <c r="CR23" s="83">
        <v>3453</v>
      </c>
      <c r="CS23" s="63">
        <v>179120</v>
      </c>
      <c r="CT23" s="63">
        <v>0</v>
      </c>
      <c r="CU23" s="63">
        <v>182573</v>
      </c>
      <c r="CV23" s="63">
        <v>66538</v>
      </c>
      <c r="CW23" s="80"/>
      <c r="CX23" s="80"/>
      <c r="CY23" s="80"/>
      <c r="CZ23" s="80"/>
      <c r="DA23" s="80"/>
      <c r="DB23" s="80"/>
    </row>
    <row r="24" spans="1:106" ht="24.9" customHeight="1">
      <c r="A24" s="45">
        <v>18</v>
      </c>
      <c r="B24" s="46" t="s">
        <v>71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88</v>
      </c>
      <c r="N24" s="63">
        <v>0</v>
      </c>
      <c r="O24" s="63">
        <v>0</v>
      </c>
      <c r="P24" s="63">
        <v>88</v>
      </c>
      <c r="Q24" s="63">
        <v>560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187</v>
      </c>
      <c r="AA24" s="63">
        <v>0</v>
      </c>
      <c r="AB24" s="63">
        <v>3</v>
      </c>
      <c r="AC24" s="63">
        <v>190</v>
      </c>
      <c r="AD24" s="63">
        <v>1265</v>
      </c>
      <c r="AE24" s="63">
        <v>2882</v>
      </c>
      <c r="AF24" s="63">
        <v>179082</v>
      </c>
      <c r="AG24" s="63">
        <v>3</v>
      </c>
      <c r="AH24" s="63">
        <v>181967</v>
      </c>
      <c r="AI24" s="63">
        <v>66370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1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0</v>
      </c>
      <c r="BM24" s="63">
        <v>0</v>
      </c>
      <c r="BN24" s="63">
        <v>9</v>
      </c>
      <c r="BO24" s="63">
        <v>0</v>
      </c>
      <c r="BP24" s="63">
        <v>0</v>
      </c>
      <c r="BQ24" s="63">
        <v>9</v>
      </c>
      <c r="BR24" s="63">
        <v>30</v>
      </c>
      <c r="BS24" s="63">
        <v>186</v>
      </c>
      <c r="BT24" s="63">
        <v>0</v>
      </c>
      <c r="BU24" s="63">
        <v>3</v>
      </c>
      <c r="BV24" s="63">
        <v>189</v>
      </c>
      <c r="BW24" s="63">
        <v>1257</v>
      </c>
      <c r="BX24" s="63">
        <v>14</v>
      </c>
      <c r="BY24" s="63">
        <v>0</v>
      </c>
      <c r="BZ24" s="63">
        <v>0</v>
      </c>
      <c r="CA24" s="63">
        <v>14</v>
      </c>
      <c r="CB24" s="63">
        <v>23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6</v>
      </c>
      <c r="CI24" s="63">
        <v>0</v>
      </c>
      <c r="CJ24" s="63">
        <v>0</v>
      </c>
      <c r="CK24" s="63">
        <v>6</v>
      </c>
      <c r="CL24" s="63">
        <v>5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83">
        <v>3372</v>
      </c>
      <c r="CS24" s="63">
        <v>179082</v>
      </c>
      <c r="CT24" s="63">
        <v>9</v>
      </c>
      <c r="CU24" s="63">
        <v>182463</v>
      </c>
      <c r="CV24" s="63">
        <v>69511</v>
      </c>
      <c r="CW24" s="80"/>
      <c r="CX24" s="80"/>
      <c r="CY24" s="80"/>
      <c r="CZ24" s="80"/>
      <c r="DA24" s="80"/>
      <c r="DB24" s="80"/>
    </row>
    <row r="25" spans="1:106" ht="24.9" customHeight="1">
      <c r="A25" s="45">
        <v>19</v>
      </c>
      <c r="B25" s="46" t="s">
        <v>72</v>
      </c>
      <c r="C25" s="63">
        <v>1</v>
      </c>
      <c r="D25" s="63">
        <v>0</v>
      </c>
      <c r="E25" s="63">
        <v>0</v>
      </c>
      <c r="F25" s="63">
        <v>1</v>
      </c>
      <c r="G25" s="63">
        <v>2613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11</v>
      </c>
      <c r="N25" s="63">
        <v>4</v>
      </c>
      <c r="O25" s="63">
        <v>0</v>
      </c>
      <c r="P25" s="63">
        <v>15</v>
      </c>
      <c r="Q25" s="63">
        <v>2727</v>
      </c>
      <c r="R25" s="63">
        <v>33</v>
      </c>
      <c r="S25" s="63">
        <v>0</v>
      </c>
      <c r="T25" s="63">
        <v>0</v>
      </c>
      <c r="U25" s="63">
        <v>33</v>
      </c>
      <c r="V25" s="63">
        <v>31</v>
      </c>
      <c r="W25" s="63">
        <v>0</v>
      </c>
      <c r="X25" s="63">
        <v>0</v>
      </c>
      <c r="Y25" s="63">
        <v>31</v>
      </c>
      <c r="Z25" s="63">
        <v>38</v>
      </c>
      <c r="AA25" s="63">
        <v>13</v>
      </c>
      <c r="AB25" s="63">
        <v>0</v>
      </c>
      <c r="AC25" s="63">
        <v>51</v>
      </c>
      <c r="AD25" s="63">
        <v>156</v>
      </c>
      <c r="AE25" s="63">
        <v>2706</v>
      </c>
      <c r="AF25" s="63">
        <v>179114</v>
      </c>
      <c r="AG25" s="63">
        <v>0</v>
      </c>
      <c r="AH25" s="63">
        <v>181820</v>
      </c>
      <c r="AI25" s="63">
        <v>65342</v>
      </c>
      <c r="AJ25" s="63">
        <v>0</v>
      </c>
      <c r="AK25" s="63">
        <v>0</v>
      </c>
      <c r="AL25" s="63">
        <v>0</v>
      </c>
      <c r="AM25" s="63">
        <v>0</v>
      </c>
      <c r="AN25" s="63">
        <v>0</v>
      </c>
      <c r="AO25" s="63">
        <v>0</v>
      </c>
      <c r="AP25" s="63">
        <v>0</v>
      </c>
      <c r="AQ25" s="63">
        <v>0</v>
      </c>
      <c r="AR25" s="63">
        <v>0</v>
      </c>
      <c r="AS25" s="63">
        <v>0</v>
      </c>
      <c r="AT25" s="63">
        <v>0</v>
      </c>
      <c r="AU25" s="63">
        <v>0</v>
      </c>
      <c r="AV25" s="63">
        <v>0</v>
      </c>
      <c r="AW25" s="63">
        <v>0</v>
      </c>
      <c r="AX25" s="63">
        <v>0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6</v>
      </c>
      <c r="BO25" s="63">
        <v>0</v>
      </c>
      <c r="BP25" s="63">
        <v>0</v>
      </c>
      <c r="BQ25" s="63">
        <v>6</v>
      </c>
      <c r="BR25" s="63">
        <v>28</v>
      </c>
      <c r="BS25" s="63">
        <v>1</v>
      </c>
      <c r="BT25" s="63">
        <v>0</v>
      </c>
      <c r="BU25" s="63">
        <v>0</v>
      </c>
      <c r="BV25" s="63">
        <v>1</v>
      </c>
      <c r="BW25" s="63">
        <v>2</v>
      </c>
      <c r="BX25" s="63">
        <v>19</v>
      </c>
      <c r="BY25" s="63">
        <v>0</v>
      </c>
      <c r="BZ25" s="63">
        <v>0</v>
      </c>
      <c r="CA25" s="63">
        <v>19</v>
      </c>
      <c r="CB25" s="63">
        <v>22</v>
      </c>
      <c r="CC25" s="63">
        <v>0</v>
      </c>
      <c r="CD25" s="63">
        <v>0</v>
      </c>
      <c r="CE25" s="63">
        <v>0</v>
      </c>
      <c r="CF25" s="63">
        <v>0</v>
      </c>
      <c r="CG25" s="63">
        <v>0</v>
      </c>
      <c r="CH25" s="63">
        <v>13</v>
      </c>
      <c r="CI25" s="63">
        <v>24</v>
      </c>
      <c r="CJ25" s="63">
        <v>0</v>
      </c>
      <c r="CK25" s="63">
        <v>37</v>
      </c>
      <c r="CL25" s="63">
        <v>135</v>
      </c>
      <c r="CM25" s="63">
        <v>0</v>
      </c>
      <c r="CN25" s="63">
        <v>0</v>
      </c>
      <c r="CO25" s="63">
        <v>0</v>
      </c>
      <c r="CP25" s="63">
        <v>0</v>
      </c>
      <c r="CQ25" s="63">
        <v>0</v>
      </c>
      <c r="CR25" s="83">
        <v>2828</v>
      </c>
      <c r="CS25" s="63">
        <v>179155</v>
      </c>
      <c r="CT25" s="63">
        <v>0</v>
      </c>
      <c r="CU25" s="63">
        <v>181983</v>
      </c>
      <c r="CV25" s="63">
        <v>71056</v>
      </c>
      <c r="CW25" s="80"/>
      <c r="CX25" s="80"/>
      <c r="CY25" s="80"/>
      <c r="CZ25" s="80"/>
      <c r="DA25" s="80"/>
      <c r="DB25" s="80"/>
    </row>
    <row r="26" spans="1:106" ht="21.6" customHeight="1">
      <c r="A26" s="47"/>
      <c r="B26" s="48" t="s">
        <v>1</v>
      </c>
      <c r="C26" s="65">
        <f>SUM(C7:C25)</f>
        <v>1887917</v>
      </c>
      <c r="D26" s="65">
        <f t="shared" ref="D26:AD26" si="0">SUM(D7:D25)</f>
        <v>2321326</v>
      </c>
      <c r="E26" s="65">
        <f t="shared" si="0"/>
        <v>155112</v>
      </c>
      <c r="F26" s="65">
        <f t="shared" si="0"/>
        <v>4364355</v>
      </c>
      <c r="G26" s="65">
        <f t="shared" si="0"/>
        <v>2139976</v>
      </c>
      <c r="H26" s="65">
        <f t="shared" si="0"/>
        <v>53043</v>
      </c>
      <c r="I26" s="65">
        <f t="shared" si="0"/>
        <v>207258</v>
      </c>
      <c r="J26" s="65">
        <f t="shared" si="0"/>
        <v>5733</v>
      </c>
      <c r="K26" s="65">
        <f t="shared" si="0"/>
        <v>266034</v>
      </c>
      <c r="L26" s="65">
        <f t="shared" si="0"/>
        <v>175331</v>
      </c>
      <c r="M26" s="65">
        <f t="shared" si="0"/>
        <v>201897</v>
      </c>
      <c r="N26" s="65">
        <f t="shared" si="0"/>
        <v>62014</v>
      </c>
      <c r="O26" s="65">
        <f t="shared" si="0"/>
        <v>32354</v>
      </c>
      <c r="P26" s="65">
        <f t="shared" si="0"/>
        <v>296265</v>
      </c>
      <c r="Q26" s="65">
        <f t="shared" si="0"/>
        <v>511585</v>
      </c>
      <c r="R26" s="65">
        <f t="shared" si="0"/>
        <v>185784</v>
      </c>
      <c r="S26" s="65">
        <f t="shared" si="0"/>
        <v>38033</v>
      </c>
      <c r="T26" s="65">
        <f t="shared" si="0"/>
        <v>259520</v>
      </c>
      <c r="U26" s="65">
        <f t="shared" si="0"/>
        <v>483337</v>
      </c>
      <c r="V26" s="65">
        <f t="shared" si="0"/>
        <v>457230</v>
      </c>
      <c r="W26" s="65">
        <f t="shared" si="0"/>
        <v>91564</v>
      </c>
      <c r="X26" s="65">
        <f t="shared" si="0"/>
        <v>262890</v>
      </c>
      <c r="Y26" s="65">
        <f t="shared" si="0"/>
        <v>811684</v>
      </c>
      <c r="Z26" s="65">
        <f t="shared" si="0"/>
        <v>12677</v>
      </c>
      <c r="AA26" s="65">
        <f t="shared" si="0"/>
        <v>23239</v>
      </c>
      <c r="AB26" s="65">
        <f t="shared" si="0"/>
        <v>19484</v>
      </c>
      <c r="AC26" s="65">
        <f t="shared" si="0"/>
        <v>55400</v>
      </c>
      <c r="AD26" s="65">
        <f t="shared" si="0"/>
        <v>155671</v>
      </c>
      <c r="AE26" s="65">
        <f>SUM(AE7:AE25)-2700*18</f>
        <v>16717</v>
      </c>
      <c r="AF26" s="65">
        <f>SUM(AF7:AF25)-179082*18</f>
        <v>220875</v>
      </c>
      <c r="AG26" s="65">
        <f>SUM(AG7:AG25)</f>
        <v>20528</v>
      </c>
      <c r="AH26" s="65">
        <f>SUM(AH7:AH25)-181782*18</f>
        <v>258120</v>
      </c>
      <c r="AI26" s="65">
        <f>SUM(AI7:AI25)-65103*18</f>
        <v>292466</v>
      </c>
      <c r="AJ26" s="65">
        <f>SUM(AJ7:AJ25)</f>
        <v>0</v>
      </c>
      <c r="AK26" s="65">
        <f t="shared" ref="AK26:CQ26" si="1">SUM(AK7:AK25)</f>
        <v>0</v>
      </c>
      <c r="AL26" s="65">
        <f t="shared" si="1"/>
        <v>0</v>
      </c>
      <c r="AM26" s="65">
        <f t="shared" si="1"/>
        <v>0</v>
      </c>
      <c r="AN26" s="65">
        <f t="shared" si="1"/>
        <v>1</v>
      </c>
      <c r="AO26" s="65">
        <f t="shared" si="1"/>
        <v>19</v>
      </c>
      <c r="AP26" s="65">
        <f t="shared" si="1"/>
        <v>0</v>
      </c>
      <c r="AQ26" s="65">
        <f t="shared" si="1"/>
        <v>2</v>
      </c>
      <c r="AR26" s="65">
        <f t="shared" si="1"/>
        <v>21</v>
      </c>
      <c r="AS26" s="65">
        <f t="shared" si="1"/>
        <v>59</v>
      </c>
      <c r="AT26" s="65">
        <f t="shared" si="1"/>
        <v>12</v>
      </c>
      <c r="AU26" s="65">
        <f t="shared" si="1"/>
        <v>0</v>
      </c>
      <c r="AV26" s="65">
        <f t="shared" si="1"/>
        <v>2</v>
      </c>
      <c r="AW26" s="65">
        <f t="shared" si="1"/>
        <v>14</v>
      </c>
      <c r="AX26" s="65">
        <f t="shared" si="1"/>
        <v>42</v>
      </c>
      <c r="AY26" s="65">
        <f t="shared" si="1"/>
        <v>1</v>
      </c>
      <c r="AZ26" s="65">
        <f t="shared" si="1"/>
        <v>0</v>
      </c>
      <c r="BA26" s="65">
        <f t="shared" si="1"/>
        <v>12</v>
      </c>
      <c r="BB26" s="65">
        <f t="shared" si="1"/>
        <v>13</v>
      </c>
      <c r="BC26" s="65">
        <f t="shared" si="1"/>
        <v>30</v>
      </c>
      <c r="BD26" s="65">
        <f t="shared" si="1"/>
        <v>0</v>
      </c>
      <c r="BE26" s="65">
        <f t="shared" si="1"/>
        <v>0</v>
      </c>
      <c r="BF26" s="65">
        <f t="shared" si="1"/>
        <v>2</v>
      </c>
      <c r="BG26" s="65">
        <f t="shared" si="1"/>
        <v>2</v>
      </c>
      <c r="BH26" s="65">
        <f t="shared" si="1"/>
        <v>13</v>
      </c>
      <c r="BI26" s="65">
        <f t="shared" si="1"/>
        <v>9217</v>
      </c>
      <c r="BJ26" s="65">
        <f t="shared" si="1"/>
        <v>213</v>
      </c>
      <c r="BK26" s="65">
        <f t="shared" si="1"/>
        <v>47</v>
      </c>
      <c r="BL26" s="65">
        <f t="shared" si="1"/>
        <v>9477</v>
      </c>
      <c r="BM26" s="65">
        <f t="shared" si="1"/>
        <v>8340</v>
      </c>
      <c r="BN26" s="65">
        <f t="shared" si="1"/>
        <v>41128</v>
      </c>
      <c r="BO26" s="65">
        <f t="shared" si="1"/>
        <v>206036</v>
      </c>
      <c r="BP26" s="65">
        <f t="shared" si="1"/>
        <v>73</v>
      </c>
      <c r="BQ26" s="65">
        <f t="shared" si="1"/>
        <v>247237</v>
      </c>
      <c r="BR26" s="65">
        <f t="shared" si="1"/>
        <v>316778</v>
      </c>
      <c r="BS26" s="65">
        <f t="shared" si="1"/>
        <v>377</v>
      </c>
      <c r="BT26" s="65">
        <f t="shared" si="1"/>
        <v>2100</v>
      </c>
      <c r="BU26" s="65">
        <f t="shared" si="1"/>
        <v>3</v>
      </c>
      <c r="BV26" s="65">
        <f t="shared" si="1"/>
        <v>2480</v>
      </c>
      <c r="BW26" s="65">
        <f t="shared" si="1"/>
        <v>8593</v>
      </c>
      <c r="BX26" s="65">
        <f t="shared" si="1"/>
        <v>4422</v>
      </c>
      <c r="BY26" s="65">
        <f t="shared" si="1"/>
        <v>60</v>
      </c>
      <c r="BZ26" s="65">
        <f t="shared" si="1"/>
        <v>20</v>
      </c>
      <c r="CA26" s="65">
        <f t="shared" si="1"/>
        <v>4502</v>
      </c>
      <c r="CB26" s="65">
        <f t="shared" si="1"/>
        <v>8453</v>
      </c>
      <c r="CC26" s="65">
        <f t="shared" si="1"/>
        <v>43182</v>
      </c>
      <c r="CD26" s="65">
        <f t="shared" si="1"/>
        <v>20</v>
      </c>
      <c r="CE26" s="65">
        <f t="shared" si="1"/>
        <v>0</v>
      </c>
      <c r="CF26" s="65">
        <f t="shared" si="1"/>
        <v>43202</v>
      </c>
      <c r="CG26" s="65">
        <f t="shared" si="1"/>
        <v>12949</v>
      </c>
      <c r="CH26" s="65">
        <f t="shared" si="1"/>
        <v>55797</v>
      </c>
      <c r="CI26" s="65">
        <f t="shared" si="1"/>
        <v>35405</v>
      </c>
      <c r="CJ26" s="65">
        <f t="shared" si="1"/>
        <v>49</v>
      </c>
      <c r="CK26" s="65">
        <f t="shared" si="1"/>
        <v>91251</v>
      </c>
      <c r="CL26" s="65">
        <f t="shared" si="1"/>
        <v>38037</v>
      </c>
      <c r="CM26" s="65">
        <f t="shared" si="1"/>
        <v>0</v>
      </c>
      <c r="CN26" s="65">
        <f t="shared" si="1"/>
        <v>0</v>
      </c>
      <c r="CO26" s="65">
        <f t="shared" si="1"/>
        <v>0</v>
      </c>
      <c r="CP26" s="65">
        <f t="shared" si="1"/>
        <v>0</v>
      </c>
      <c r="CQ26" s="65">
        <f t="shared" si="1"/>
        <v>0</v>
      </c>
      <c r="CR26" s="65">
        <f>SUM(CR7:CR25)-2700*18</f>
        <v>2512190</v>
      </c>
      <c r="CS26" s="65">
        <f>SUM(CS7:CS25)-179082*18</f>
        <v>3116579</v>
      </c>
      <c r="CT26" s="65">
        <f>SUM(CT7:CT25)</f>
        <v>492941</v>
      </c>
      <c r="CU26" s="65">
        <f>SUM(CU7:CU25)-181782*18</f>
        <v>6121710</v>
      </c>
      <c r="CV26" s="65">
        <f>SUM(CV7:CV25)-65103*18</f>
        <v>4480008</v>
      </c>
      <c r="CW26" s="80"/>
      <c r="CX26" s="80"/>
      <c r="CY26" s="80"/>
      <c r="CZ26" s="80"/>
      <c r="DA26" s="80"/>
      <c r="DB26" s="80"/>
    </row>
    <row r="27" spans="1:106" ht="13.8">
      <c r="A27" s="69"/>
      <c r="B27" s="70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</row>
    <row r="28" spans="1:106" s="24" customFormat="1" ht="12.75" customHeight="1">
      <c r="AH28" s="81"/>
      <c r="CR28" s="82"/>
      <c r="CS28" s="82"/>
      <c r="CT28" s="82"/>
      <c r="CU28" s="82"/>
      <c r="CV28" s="82"/>
    </row>
    <row r="29" spans="1:106" ht="13.8">
      <c r="B29" s="54" t="s">
        <v>73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</row>
    <row r="30" spans="1:106" ht="13.8">
      <c r="B30" s="54" t="s">
        <v>74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81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</row>
  </sheetData>
  <sortState xmlns:xlrd2="http://schemas.microsoft.com/office/spreadsheetml/2017/richdata2" ref="B7:CV23">
    <sortCondition descending="1" ref="CU7:CU23"/>
  </sortState>
  <mergeCells count="41">
    <mergeCell ref="CM5:CP5"/>
    <mergeCell ref="CR4:CV4"/>
    <mergeCell ref="CR5:CU5"/>
    <mergeCell ref="CC4:CG4"/>
    <mergeCell ref="CC5:CF5"/>
    <mergeCell ref="CH4:CL4"/>
    <mergeCell ref="CH5:CK5"/>
    <mergeCell ref="CM4:CQ4"/>
    <mergeCell ref="BS4:BW4"/>
    <mergeCell ref="BS5:BV5"/>
    <mergeCell ref="BX4:CB4"/>
    <mergeCell ref="BX5:CA5"/>
    <mergeCell ref="BI4:BM4"/>
    <mergeCell ref="BI5:BL5"/>
    <mergeCell ref="BN4:BR4"/>
    <mergeCell ref="BN5:BQ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N34"/>
  <sheetViews>
    <sheetView zoomScale="90" zoomScaleNormal="90" workbookViewId="0">
      <pane xSplit="2" ySplit="6" topLeftCell="X7" activePane="bottomRight" state="frozen"/>
      <selection activeCell="AE28" sqref="AE28"/>
      <selection pane="topRight" activeCell="AE28" sqref="AE28"/>
      <selection pane="bottomLeft" activeCell="AE28" sqref="AE28"/>
      <selection pane="bottomRight" activeCell="AL18" sqref="AL18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3" width="15.109375" style="20" customWidth="1"/>
    <col min="4" max="4" width="12.6640625" style="20" customWidth="1"/>
    <col min="5" max="5" width="15.109375" style="20" customWidth="1"/>
    <col min="6" max="6" width="12.6640625" style="20" customWidth="1"/>
    <col min="7" max="7" width="15.109375" style="20" customWidth="1"/>
    <col min="8" max="8" width="12.6640625" style="20" customWidth="1"/>
    <col min="9" max="9" width="15.109375" style="20" customWidth="1"/>
    <col min="10" max="10" width="12.6640625" style="20" customWidth="1"/>
    <col min="11" max="11" width="15.109375" style="20" customWidth="1"/>
    <col min="12" max="12" width="12.6640625" style="20" customWidth="1"/>
    <col min="13" max="13" width="15.109375" style="20" customWidth="1"/>
    <col min="14" max="14" width="12.6640625" style="20" customWidth="1"/>
    <col min="15" max="15" width="15.109375" style="20" customWidth="1"/>
    <col min="16" max="16" width="12.6640625" style="20" customWidth="1"/>
    <col min="17" max="17" width="15.109375" style="20" customWidth="1"/>
    <col min="18" max="18" width="12.6640625" style="20" customWidth="1"/>
    <col min="19" max="19" width="15.109375" style="20" customWidth="1"/>
    <col min="20" max="20" width="12.6640625" style="20" customWidth="1"/>
    <col min="21" max="21" width="15.109375" style="20" customWidth="1"/>
    <col min="22" max="22" width="12.6640625" style="20" customWidth="1"/>
    <col min="23" max="23" width="15.109375" style="20" customWidth="1"/>
    <col min="24" max="24" width="12.6640625" style="20" customWidth="1"/>
    <col min="25" max="25" width="15.109375" style="20" customWidth="1"/>
    <col min="26" max="26" width="12.6640625" style="20" customWidth="1"/>
    <col min="27" max="27" width="15.109375" style="20" customWidth="1"/>
    <col min="28" max="28" width="12.6640625" style="20" customWidth="1"/>
    <col min="29" max="29" width="15.109375" style="20" customWidth="1"/>
    <col min="30" max="30" width="12.6640625" style="20" customWidth="1"/>
    <col min="31" max="31" width="15.109375" style="20" customWidth="1"/>
    <col min="32" max="32" width="12.6640625" style="20" customWidth="1"/>
    <col min="33" max="33" width="15.109375" style="20" customWidth="1"/>
    <col min="34" max="34" width="12.6640625" style="20" customWidth="1"/>
    <col min="35" max="35" width="15.109375" style="20" customWidth="1"/>
    <col min="36" max="36" width="12.6640625" style="20" customWidth="1"/>
    <col min="37" max="37" width="15.109375" style="20" customWidth="1"/>
    <col min="38" max="38" width="12.6640625" style="20" customWidth="1"/>
    <col min="39" max="39" width="15.109375" style="20" customWidth="1"/>
    <col min="40" max="40" width="12.6640625" style="20" customWidth="1"/>
    <col min="41" max="16384" width="9.109375" style="20"/>
  </cols>
  <sheetData>
    <row r="1" spans="1:40" s="17" customFormat="1" ht="27.75" customHeight="1">
      <c r="A1" s="15" t="s">
        <v>89</v>
      </c>
      <c r="B1" s="15"/>
      <c r="C1" s="15"/>
      <c r="D1" s="15"/>
      <c r="E1" s="16"/>
    </row>
    <row r="2" spans="1:40" customFormat="1" ht="17.25" customHeight="1">
      <c r="A2" s="19" t="s">
        <v>39</v>
      </c>
    </row>
    <row r="3" spans="1:40" customFormat="1" ht="21.75" customHeight="1">
      <c r="A3" s="24"/>
    </row>
    <row r="4" spans="1:40" ht="89.25" customHeight="1">
      <c r="A4" s="86" t="s">
        <v>0</v>
      </c>
      <c r="B4" s="86" t="s">
        <v>2</v>
      </c>
      <c r="C4" s="89" t="s">
        <v>3</v>
      </c>
      <c r="D4" s="91"/>
      <c r="E4" s="89" t="s">
        <v>27</v>
      </c>
      <c r="F4" s="91"/>
      <c r="G4" s="89" t="s">
        <v>34</v>
      </c>
      <c r="H4" s="91"/>
      <c r="I4" s="89" t="s">
        <v>6</v>
      </c>
      <c r="J4" s="91"/>
      <c r="K4" s="89" t="s">
        <v>35</v>
      </c>
      <c r="L4" s="91"/>
      <c r="M4" s="89" t="s">
        <v>7</v>
      </c>
      <c r="N4" s="91"/>
      <c r="O4" s="89" t="s">
        <v>8</v>
      </c>
      <c r="P4" s="91"/>
      <c r="Q4" s="89" t="s">
        <v>28</v>
      </c>
      <c r="R4" s="91"/>
      <c r="S4" s="89" t="s">
        <v>38</v>
      </c>
      <c r="T4" s="91"/>
      <c r="U4" s="89" t="s">
        <v>29</v>
      </c>
      <c r="V4" s="91"/>
      <c r="W4" s="89" t="s">
        <v>30</v>
      </c>
      <c r="X4" s="91"/>
      <c r="Y4" s="89" t="s">
        <v>9</v>
      </c>
      <c r="Z4" s="91"/>
      <c r="AA4" s="89" t="s">
        <v>31</v>
      </c>
      <c r="AB4" s="91"/>
      <c r="AC4" s="89" t="s">
        <v>10</v>
      </c>
      <c r="AD4" s="91"/>
      <c r="AE4" s="89" t="s">
        <v>11</v>
      </c>
      <c r="AF4" s="91"/>
      <c r="AG4" s="89" t="s">
        <v>12</v>
      </c>
      <c r="AH4" s="91"/>
      <c r="AI4" s="89" t="s">
        <v>32</v>
      </c>
      <c r="AJ4" s="91"/>
      <c r="AK4" s="89" t="s">
        <v>13</v>
      </c>
      <c r="AL4" s="91"/>
      <c r="AM4" s="89" t="s">
        <v>14</v>
      </c>
      <c r="AN4" s="91"/>
    </row>
    <row r="5" spans="1:40" ht="42" customHeight="1">
      <c r="A5" s="87"/>
      <c r="B5" s="87"/>
      <c r="C5" s="59" t="s">
        <v>4</v>
      </c>
      <c r="D5" s="58" t="s">
        <v>5</v>
      </c>
      <c r="E5" s="59" t="s">
        <v>4</v>
      </c>
      <c r="F5" s="58" t="s">
        <v>5</v>
      </c>
      <c r="G5" s="59" t="s">
        <v>4</v>
      </c>
      <c r="H5" s="58" t="s">
        <v>5</v>
      </c>
      <c r="I5" s="59" t="s">
        <v>4</v>
      </c>
      <c r="J5" s="58" t="s">
        <v>5</v>
      </c>
      <c r="K5" s="59" t="s">
        <v>4</v>
      </c>
      <c r="L5" s="58" t="s">
        <v>5</v>
      </c>
      <c r="M5" s="59" t="s">
        <v>4</v>
      </c>
      <c r="N5" s="58" t="s">
        <v>5</v>
      </c>
      <c r="O5" s="59" t="s">
        <v>4</v>
      </c>
      <c r="P5" s="58" t="s">
        <v>5</v>
      </c>
      <c r="Q5" s="59" t="s">
        <v>4</v>
      </c>
      <c r="R5" s="58" t="s">
        <v>5</v>
      </c>
      <c r="S5" s="59" t="s">
        <v>4</v>
      </c>
      <c r="T5" s="58" t="s">
        <v>5</v>
      </c>
      <c r="U5" s="59" t="s">
        <v>4</v>
      </c>
      <c r="V5" s="58" t="s">
        <v>5</v>
      </c>
      <c r="W5" s="59" t="s">
        <v>4</v>
      </c>
      <c r="X5" s="58" t="s">
        <v>5</v>
      </c>
      <c r="Y5" s="59" t="s">
        <v>4</v>
      </c>
      <c r="Z5" s="58" t="s">
        <v>5</v>
      </c>
      <c r="AA5" s="59" t="s">
        <v>4</v>
      </c>
      <c r="AB5" s="58" t="s">
        <v>5</v>
      </c>
      <c r="AC5" s="59" t="s">
        <v>4</v>
      </c>
      <c r="AD5" s="58" t="s">
        <v>5</v>
      </c>
      <c r="AE5" s="59" t="s">
        <v>4</v>
      </c>
      <c r="AF5" s="58" t="s">
        <v>5</v>
      </c>
      <c r="AG5" s="59" t="s">
        <v>4</v>
      </c>
      <c r="AH5" s="58" t="s">
        <v>5</v>
      </c>
      <c r="AI5" s="59" t="s">
        <v>4</v>
      </c>
      <c r="AJ5" s="58" t="s">
        <v>5</v>
      </c>
      <c r="AK5" s="59" t="s">
        <v>4</v>
      </c>
      <c r="AL5" s="58" t="s">
        <v>5</v>
      </c>
      <c r="AM5" s="59" t="s">
        <v>4</v>
      </c>
      <c r="AN5" s="58" t="s">
        <v>5</v>
      </c>
    </row>
    <row r="6" spans="1:40" s="60" customFormat="1" ht="51.75" customHeight="1">
      <c r="A6" s="88"/>
      <c r="B6" s="88"/>
      <c r="C6" s="61" t="s">
        <v>14</v>
      </c>
      <c r="D6" s="61" t="s">
        <v>14</v>
      </c>
      <c r="E6" s="61" t="s">
        <v>14</v>
      </c>
      <c r="F6" s="61" t="s">
        <v>14</v>
      </c>
      <c r="G6" s="61" t="s">
        <v>14</v>
      </c>
      <c r="H6" s="61" t="s">
        <v>14</v>
      </c>
      <c r="I6" s="61" t="s">
        <v>14</v>
      </c>
      <c r="J6" s="61" t="s">
        <v>14</v>
      </c>
      <c r="K6" s="61" t="s">
        <v>14</v>
      </c>
      <c r="L6" s="61" t="s">
        <v>14</v>
      </c>
      <c r="M6" s="61" t="s">
        <v>14</v>
      </c>
      <c r="N6" s="61" t="s">
        <v>14</v>
      </c>
      <c r="O6" s="61" t="s">
        <v>14</v>
      </c>
      <c r="P6" s="61" t="s">
        <v>14</v>
      </c>
      <c r="Q6" s="61" t="s">
        <v>14</v>
      </c>
      <c r="R6" s="61" t="s">
        <v>14</v>
      </c>
      <c r="S6" s="61" t="s">
        <v>14</v>
      </c>
      <c r="T6" s="61" t="s">
        <v>14</v>
      </c>
      <c r="U6" s="61" t="s">
        <v>14</v>
      </c>
      <c r="V6" s="61" t="s">
        <v>14</v>
      </c>
      <c r="W6" s="61" t="s">
        <v>14</v>
      </c>
      <c r="X6" s="61" t="s">
        <v>14</v>
      </c>
      <c r="Y6" s="61" t="s">
        <v>14</v>
      </c>
      <c r="Z6" s="61" t="s">
        <v>14</v>
      </c>
      <c r="AA6" s="61" t="s">
        <v>14</v>
      </c>
      <c r="AB6" s="61" t="s">
        <v>14</v>
      </c>
      <c r="AC6" s="61" t="s">
        <v>14</v>
      </c>
      <c r="AD6" s="61" t="s">
        <v>14</v>
      </c>
      <c r="AE6" s="61" t="s">
        <v>14</v>
      </c>
      <c r="AF6" s="61" t="s">
        <v>14</v>
      </c>
      <c r="AG6" s="61" t="s">
        <v>14</v>
      </c>
      <c r="AH6" s="61" t="s">
        <v>14</v>
      </c>
      <c r="AI6" s="61" t="s">
        <v>14</v>
      </c>
      <c r="AJ6" s="61" t="s">
        <v>14</v>
      </c>
      <c r="AK6" s="61" t="s">
        <v>14</v>
      </c>
      <c r="AL6" s="61" t="s">
        <v>14</v>
      </c>
      <c r="AM6" s="61" t="s">
        <v>14</v>
      </c>
      <c r="AN6" s="61" t="s">
        <v>14</v>
      </c>
    </row>
    <row r="7" spans="1:40" ht="24.9" customHeight="1">
      <c r="A7" s="45">
        <v>1</v>
      </c>
      <c r="B7" s="46" t="s">
        <v>58</v>
      </c>
      <c r="C7" s="63">
        <v>1462085.2839510001</v>
      </c>
      <c r="D7" s="63">
        <v>0</v>
      </c>
      <c r="E7" s="63">
        <v>72886</v>
      </c>
      <c r="F7" s="63">
        <v>0</v>
      </c>
      <c r="G7" s="63">
        <v>11283.517119</v>
      </c>
      <c r="H7" s="63">
        <v>0</v>
      </c>
      <c r="I7" s="63">
        <v>0</v>
      </c>
      <c r="J7" s="63">
        <v>0</v>
      </c>
      <c r="K7" s="63">
        <v>598296.32546499977</v>
      </c>
      <c r="L7" s="63">
        <v>0</v>
      </c>
      <c r="M7" s="63">
        <v>141656.60417799995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3250.1776500000001</v>
      </c>
      <c r="V7" s="63">
        <v>0</v>
      </c>
      <c r="W7" s="63">
        <v>0</v>
      </c>
      <c r="X7" s="63">
        <v>0</v>
      </c>
      <c r="Y7" s="63">
        <v>138504.31797800001</v>
      </c>
      <c r="Z7" s="63">
        <v>0</v>
      </c>
      <c r="AA7" s="63">
        <v>1170066.5913739998</v>
      </c>
      <c r="AB7" s="63">
        <v>71256.207799999989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709531.67461600003</v>
      </c>
      <c r="AJ7" s="63">
        <v>0</v>
      </c>
      <c r="AK7" s="63">
        <v>0</v>
      </c>
      <c r="AL7" s="63">
        <v>0</v>
      </c>
      <c r="AM7" s="63">
        <v>4307560.4923309991</v>
      </c>
      <c r="AN7" s="63">
        <v>71256.207799999989</v>
      </c>
    </row>
    <row r="8" spans="1:40" s="22" customFormat="1" ht="24.9" customHeight="1">
      <c r="A8" s="45">
        <v>2</v>
      </c>
      <c r="B8" s="46" t="s">
        <v>57</v>
      </c>
      <c r="C8" s="63">
        <v>184201.2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404.10500000000002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835424.28351700003</v>
      </c>
      <c r="AB8" s="63">
        <v>254663.49998744472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604.00179174799996</v>
      </c>
      <c r="AK8" s="63">
        <v>0</v>
      </c>
      <c r="AL8" s="63">
        <v>0</v>
      </c>
      <c r="AM8" s="63">
        <v>1020029.5885170001</v>
      </c>
      <c r="AN8" s="63">
        <v>255267.50177919271</v>
      </c>
    </row>
    <row r="9" spans="1:40" ht="24.9" customHeight="1">
      <c r="A9" s="45">
        <v>3</v>
      </c>
      <c r="B9" s="46" t="s">
        <v>60</v>
      </c>
      <c r="C9" s="63">
        <v>0</v>
      </c>
      <c r="D9" s="63">
        <v>0</v>
      </c>
      <c r="E9" s="63">
        <v>0</v>
      </c>
      <c r="F9" s="63">
        <v>0</v>
      </c>
      <c r="G9" s="63">
        <v>5101.2589376164406</v>
      </c>
      <c r="H9" s="63">
        <v>0</v>
      </c>
      <c r="I9" s="63">
        <v>0</v>
      </c>
      <c r="J9" s="63">
        <v>0</v>
      </c>
      <c r="K9" s="63">
        <v>296734.67485083011</v>
      </c>
      <c r="L9" s="63">
        <v>0</v>
      </c>
      <c r="M9" s="63">
        <v>37751.927196178061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226.997950684931</v>
      </c>
      <c r="AB9" s="63">
        <v>0</v>
      </c>
      <c r="AC9" s="63">
        <v>2006.3681173287673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3">
        <v>341821.22705263831</v>
      </c>
      <c r="AN9" s="63">
        <v>0</v>
      </c>
    </row>
    <row r="10" spans="1:40" ht="24.9" customHeight="1">
      <c r="A10" s="45">
        <v>4</v>
      </c>
      <c r="B10" s="46" t="s">
        <v>55</v>
      </c>
      <c r="C10" s="63">
        <v>203057.60598869991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3">
        <v>203057.60598869991</v>
      </c>
      <c r="AN10" s="63">
        <v>0</v>
      </c>
    </row>
    <row r="11" spans="1:40" ht="24.9" customHeight="1">
      <c r="A11" s="45">
        <v>5</v>
      </c>
      <c r="B11" s="46" t="s">
        <v>56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5505.54</v>
      </c>
      <c r="L11" s="63">
        <v>6138.3961449999997</v>
      </c>
      <c r="M11" s="63">
        <v>4287.5200000000004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325.21020700000003</v>
      </c>
      <c r="W11" s="63">
        <v>0</v>
      </c>
      <c r="X11" s="63">
        <v>0</v>
      </c>
      <c r="Y11" s="63">
        <v>6367.7017999999998</v>
      </c>
      <c r="Z11" s="63">
        <v>757.61420540000006</v>
      </c>
      <c r="AA11" s="63">
        <v>155838.395472</v>
      </c>
      <c r="AB11" s="63">
        <v>214259.2400479982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954.86707000000001</v>
      </c>
      <c r="AJ11" s="63">
        <v>6403.1460266180002</v>
      </c>
      <c r="AK11" s="63">
        <v>0</v>
      </c>
      <c r="AL11" s="63">
        <v>0</v>
      </c>
      <c r="AM11" s="63">
        <v>172954.02434200002</v>
      </c>
      <c r="AN11" s="63">
        <v>227883.60663201619</v>
      </c>
    </row>
    <row r="12" spans="1:40" ht="24.9" customHeight="1">
      <c r="A12" s="45">
        <v>6</v>
      </c>
      <c r="B12" s="46" t="s">
        <v>59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27846.580986000001</v>
      </c>
      <c r="J12" s="63">
        <v>21575.87171838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27846.580986000001</v>
      </c>
      <c r="AN12" s="63">
        <v>21575.87171838</v>
      </c>
    </row>
    <row r="13" spans="1:40" ht="24.9" customHeight="1">
      <c r="A13" s="45">
        <v>7</v>
      </c>
      <c r="B13" s="46" t="s">
        <v>64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</row>
    <row r="14" spans="1:40" ht="24.9" customHeight="1">
      <c r="A14" s="45">
        <v>8</v>
      </c>
      <c r="B14" s="46" t="s">
        <v>71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</row>
    <row r="15" spans="1:40" ht="24.9" customHeight="1">
      <c r="A15" s="45">
        <v>9</v>
      </c>
      <c r="B15" s="46" t="s">
        <v>65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</row>
    <row r="16" spans="1:40" ht="24.9" customHeight="1">
      <c r="A16" s="45">
        <v>10</v>
      </c>
      <c r="B16" s="46" t="s">
        <v>63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</row>
    <row r="17" spans="1:40" ht="24.9" customHeight="1">
      <c r="A17" s="45">
        <v>11</v>
      </c>
      <c r="B17" s="46" t="s">
        <v>61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</row>
    <row r="18" spans="1:40" ht="24.9" customHeight="1">
      <c r="A18" s="45">
        <v>12</v>
      </c>
      <c r="B18" s="46" t="s">
        <v>68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</row>
    <row r="19" spans="1:40" ht="24.9" customHeight="1">
      <c r="A19" s="45">
        <v>13</v>
      </c>
      <c r="B19" s="46" t="s">
        <v>70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</row>
    <row r="20" spans="1:40" ht="24.9" customHeight="1">
      <c r="A20" s="45">
        <v>14</v>
      </c>
      <c r="B20" s="46" t="s">
        <v>67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</row>
    <row r="21" spans="1:40" ht="24.9" customHeight="1">
      <c r="A21" s="45">
        <v>15</v>
      </c>
      <c r="B21" s="46" t="s">
        <v>72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</row>
    <row r="22" spans="1:40" ht="24.9" customHeight="1">
      <c r="A22" s="45">
        <v>16</v>
      </c>
      <c r="B22" s="46" t="s">
        <v>62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</row>
    <row r="23" spans="1:40" ht="24.9" customHeight="1">
      <c r="A23" s="45">
        <v>17</v>
      </c>
      <c r="B23" s="46" t="s">
        <v>69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</row>
    <row r="24" spans="1:40" ht="24.9" customHeight="1">
      <c r="A24" s="45">
        <v>18</v>
      </c>
      <c r="B24" s="46" t="s">
        <v>66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</row>
    <row r="25" spans="1:40" ht="24.9" customHeight="1">
      <c r="A25" s="45">
        <v>19</v>
      </c>
      <c r="B25" s="46" t="s">
        <v>54</v>
      </c>
      <c r="C25" s="63">
        <v>-1076437.9263267112</v>
      </c>
      <c r="D25" s="63">
        <v>87784.520000000077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1389.6441372100235</v>
      </c>
      <c r="AB25" s="63">
        <v>142.36999999996624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3">
        <v>-1075048.2821895012</v>
      </c>
      <c r="AN25" s="63">
        <v>87926.890000000043</v>
      </c>
    </row>
    <row r="26" spans="1:40" ht="13.8">
      <c r="A26" s="47"/>
      <c r="B26" s="48" t="s">
        <v>1</v>
      </c>
      <c r="C26" s="65">
        <v>772906.16361298878</v>
      </c>
      <c r="D26" s="65">
        <v>87784.520000000077</v>
      </c>
      <c r="E26" s="65">
        <v>72886</v>
      </c>
      <c r="F26" s="65">
        <v>0</v>
      </c>
      <c r="G26" s="65">
        <v>16384.77605661644</v>
      </c>
      <c r="H26" s="65">
        <v>0</v>
      </c>
      <c r="I26" s="65">
        <v>27846.580986000001</v>
      </c>
      <c r="J26" s="65">
        <v>21575.87171838</v>
      </c>
      <c r="K26" s="65">
        <v>900536.54031582992</v>
      </c>
      <c r="L26" s="65">
        <v>6138.3961449999997</v>
      </c>
      <c r="M26" s="65">
        <v>184100.15637417801</v>
      </c>
      <c r="N26" s="65">
        <v>0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3250.1776500000001</v>
      </c>
      <c r="V26" s="65">
        <v>325.21020700000003</v>
      </c>
      <c r="W26" s="65">
        <v>0</v>
      </c>
      <c r="X26" s="65">
        <v>0</v>
      </c>
      <c r="Y26" s="65">
        <v>144872.01977800002</v>
      </c>
      <c r="Z26" s="65">
        <v>757.61420540000006</v>
      </c>
      <c r="AA26" s="65">
        <v>2162945.9124508952</v>
      </c>
      <c r="AB26" s="65">
        <v>540321.31783544284</v>
      </c>
      <c r="AC26" s="65">
        <v>2006.3681173287673</v>
      </c>
      <c r="AD26" s="65">
        <v>0</v>
      </c>
      <c r="AE26" s="65">
        <v>0</v>
      </c>
      <c r="AF26" s="65">
        <v>0</v>
      </c>
      <c r="AG26" s="65">
        <v>0</v>
      </c>
      <c r="AH26" s="65">
        <v>0</v>
      </c>
      <c r="AI26" s="65">
        <v>710486.54168600007</v>
      </c>
      <c r="AJ26" s="65">
        <v>7007.1478183660001</v>
      </c>
      <c r="AK26" s="65">
        <v>0</v>
      </c>
      <c r="AL26" s="65">
        <v>0</v>
      </c>
      <c r="AM26" s="65">
        <v>4998221.237027836</v>
      </c>
      <c r="AN26" s="65">
        <v>663910.07792958897</v>
      </c>
    </row>
    <row r="27" spans="1:40" customFormat="1" ht="15" customHeight="1"/>
    <row r="28" spans="1:40" customFormat="1" ht="15" customHeight="1"/>
    <row r="29" spans="1:40" customFormat="1">
      <c r="B29" s="26" t="s">
        <v>15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40" customFormat="1">
      <c r="B30" s="96" t="s">
        <v>76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</row>
    <row r="31" spans="1:40" customFormat="1"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</row>
    <row r="32" spans="1:40" customFormat="1"/>
    <row r="33" spans="3:11" customFormat="1"/>
    <row r="34" spans="3:11" customFormat="1">
      <c r="C34" s="10"/>
      <c r="D34" s="10"/>
      <c r="E34" s="10"/>
      <c r="F34" s="10"/>
      <c r="G34" s="10"/>
      <c r="H34" s="10"/>
      <c r="I34" s="10"/>
      <c r="J34" s="10"/>
      <c r="K34" s="10"/>
    </row>
  </sheetData>
  <sortState xmlns:xlrd2="http://schemas.microsoft.com/office/spreadsheetml/2017/richdata2" ref="B9:AN23">
    <sortCondition descending="1" ref="AM7:AM23"/>
  </sortState>
  <mergeCells count="22">
    <mergeCell ref="B30:N31"/>
    <mergeCell ref="A4:A6"/>
    <mergeCell ref="B4:B6"/>
    <mergeCell ref="C4:D4"/>
    <mergeCell ref="E4:F4"/>
    <mergeCell ref="G4: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AM4:AN4"/>
    <mergeCell ref="W4:X4"/>
    <mergeCell ref="Y4:Z4"/>
    <mergeCell ref="AA4:AB4"/>
    <mergeCell ref="AC4:AD4"/>
    <mergeCell ref="AE4:AF4"/>
    <mergeCell ref="AG4:A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46"/>
  </sheetPr>
  <dimension ref="A1:AN32"/>
  <sheetViews>
    <sheetView zoomScale="90" zoomScaleNormal="90" workbookViewId="0">
      <pane xSplit="2" ySplit="5" topLeftCell="R6" activePane="bottomRight" state="frozen"/>
      <selection activeCell="AE28" sqref="AE28"/>
      <selection pane="topRight" activeCell="AE28" sqref="AE28"/>
      <selection pane="bottomLeft" activeCell="AE28" sqref="AE28"/>
      <selection pane="bottomRight" activeCell="W23" sqref="W23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" style="20" customWidth="1"/>
    <col min="28" max="28" width="10.441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 ht="16.5" customHeight="1">
      <c r="A1" s="102" t="s">
        <v>90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3"/>
      <c r="N1" s="103"/>
      <c r="W1" s="30"/>
    </row>
    <row r="2" spans="1:40" ht="18.75" customHeight="1">
      <c r="A2" s="19" t="s">
        <v>39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1:40" ht="18.75" customHeight="1">
      <c r="A3" s="24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spans="1:40" ht="94.5" customHeight="1">
      <c r="A4" s="86" t="s">
        <v>0</v>
      </c>
      <c r="B4" s="86" t="s">
        <v>2</v>
      </c>
      <c r="C4" s="89" t="s">
        <v>3</v>
      </c>
      <c r="D4" s="91"/>
      <c r="E4" s="89" t="s">
        <v>27</v>
      </c>
      <c r="F4" s="91"/>
      <c r="G4" s="89" t="s">
        <v>34</v>
      </c>
      <c r="H4" s="91"/>
      <c r="I4" s="89" t="s">
        <v>6</v>
      </c>
      <c r="J4" s="91"/>
      <c r="K4" s="89" t="s">
        <v>35</v>
      </c>
      <c r="L4" s="91"/>
      <c r="M4" s="89" t="s">
        <v>7</v>
      </c>
      <c r="N4" s="91"/>
      <c r="O4" s="89" t="s">
        <v>8</v>
      </c>
      <c r="P4" s="91"/>
      <c r="Q4" s="89" t="s">
        <v>28</v>
      </c>
      <c r="R4" s="91"/>
      <c r="S4" s="89" t="s">
        <v>38</v>
      </c>
      <c r="T4" s="91"/>
      <c r="U4" s="89" t="s">
        <v>29</v>
      </c>
      <c r="V4" s="91"/>
      <c r="W4" s="89" t="s">
        <v>30</v>
      </c>
      <c r="X4" s="91"/>
      <c r="Y4" s="89" t="s">
        <v>9</v>
      </c>
      <c r="Z4" s="91"/>
      <c r="AA4" s="89" t="s">
        <v>31</v>
      </c>
      <c r="AB4" s="91"/>
      <c r="AC4" s="89" t="s">
        <v>10</v>
      </c>
      <c r="AD4" s="91"/>
      <c r="AE4" s="89" t="s">
        <v>11</v>
      </c>
      <c r="AF4" s="91"/>
      <c r="AG4" s="89" t="s">
        <v>12</v>
      </c>
      <c r="AH4" s="91"/>
      <c r="AI4" s="89" t="s">
        <v>32</v>
      </c>
      <c r="AJ4" s="91"/>
      <c r="AK4" s="89" t="s">
        <v>13</v>
      </c>
      <c r="AL4" s="91"/>
      <c r="AM4" s="89" t="s">
        <v>14</v>
      </c>
      <c r="AN4" s="91"/>
    </row>
    <row r="5" spans="1:40" ht="39.9" customHeight="1">
      <c r="A5" s="88"/>
      <c r="B5" s="88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customFormat="1" ht="24.9" customHeight="1">
      <c r="A6" s="45">
        <v>1</v>
      </c>
      <c r="B6" s="46" t="s">
        <v>58</v>
      </c>
      <c r="C6" s="63">
        <v>1464881.311008</v>
      </c>
      <c r="D6" s="63">
        <v>1464881.311008</v>
      </c>
      <c r="E6" s="63">
        <v>61528.510722987929</v>
      </c>
      <c r="F6" s="63">
        <v>60350.863084987934</v>
      </c>
      <c r="G6" s="63">
        <v>17250.385490000146</v>
      </c>
      <c r="H6" s="63">
        <v>17250.385490000146</v>
      </c>
      <c r="I6" s="63">
        <v>0</v>
      </c>
      <c r="J6" s="63">
        <v>0</v>
      </c>
      <c r="K6" s="63">
        <v>659625.31629500026</v>
      </c>
      <c r="L6" s="63">
        <v>659625.31629500026</v>
      </c>
      <c r="M6" s="63">
        <v>100531.25562099997</v>
      </c>
      <c r="N6" s="63">
        <v>100531.25562099997</v>
      </c>
      <c r="O6" s="63">
        <v>0</v>
      </c>
      <c r="P6" s="63">
        <v>0</v>
      </c>
      <c r="Q6" s="63">
        <v>666.07397200000003</v>
      </c>
      <c r="R6" s="63">
        <v>666.07397200000003</v>
      </c>
      <c r="S6" s="63">
        <v>0</v>
      </c>
      <c r="T6" s="63">
        <v>0</v>
      </c>
      <c r="U6" s="63">
        <v>10276.550707</v>
      </c>
      <c r="V6" s="63">
        <v>10276.550707</v>
      </c>
      <c r="W6" s="63">
        <v>0</v>
      </c>
      <c r="X6" s="63">
        <v>0</v>
      </c>
      <c r="Y6" s="63">
        <v>123800.28805800001</v>
      </c>
      <c r="Z6" s="63">
        <v>123800.28805800001</v>
      </c>
      <c r="AA6" s="63">
        <v>824085.06897999987</v>
      </c>
      <c r="AB6" s="63">
        <v>742723.43417099991</v>
      </c>
      <c r="AC6" s="63">
        <v>0</v>
      </c>
      <c r="AD6" s="63">
        <v>0</v>
      </c>
      <c r="AE6" s="63">
        <v>0</v>
      </c>
      <c r="AF6" s="63">
        <v>0</v>
      </c>
      <c r="AG6" s="63">
        <v>0</v>
      </c>
      <c r="AH6" s="63">
        <v>0</v>
      </c>
      <c r="AI6" s="63">
        <v>590402.013271</v>
      </c>
      <c r="AJ6" s="63">
        <v>590402.013271</v>
      </c>
      <c r="AK6" s="63">
        <v>0</v>
      </c>
      <c r="AL6" s="63">
        <v>0</v>
      </c>
      <c r="AM6" s="64">
        <v>3853046.7741249884</v>
      </c>
      <c r="AN6" s="64">
        <v>3770507.4916779883</v>
      </c>
    </row>
    <row r="7" spans="1:40" customFormat="1" ht="24.9" customHeight="1">
      <c r="A7" s="45">
        <v>2</v>
      </c>
      <c r="B7" s="46" t="s">
        <v>54</v>
      </c>
      <c r="C7" s="63">
        <v>2187207.1720103989</v>
      </c>
      <c r="D7" s="63">
        <v>2099422.6520103989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4374.2241372099998</v>
      </c>
      <c r="AB7" s="63">
        <v>3402.8241372099988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4">
        <v>2191581.3961476088</v>
      </c>
      <c r="AN7" s="64">
        <v>2102825.4761476088</v>
      </c>
    </row>
    <row r="8" spans="1:40" customFormat="1" ht="24.9" customHeight="1">
      <c r="A8" s="45">
        <v>3</v>
      </c>
      <c r="B8" s="46" t="s">
        <v>60</v>
      </c>
      <c r="C8" s="63">
        <v>0</v>
      </c>
      <c r="D8" s="63">
        <v>0</v>
      </c>
      <c r="E8" s="63">
        <v>0</v>
      </c>
      <c r="F8" s="63">
        <v>0</v>
      </c>
      <c r="G8" s="63">
        <v>11320.014845382026</v>
      </c>
      <c r="H8" s="63">
        <v>11320.014845382026</v>
      </c>
      <c r="I8" s="63">
        <v>0</v>
      </c>
      <c r="J8" s="63">
        <v>0</v>
      </c>
      <c r="K8" s="63">
        <v>672016.38785059634</v>
      </c>
      <c r="L8" s="63">
        <v>672016.38785059634</v>
      </c>
      <c r="M8" s="63">
        <v>85259.733017923369</v>
      </c>
      <c r="N8" s="63">
        <v>85259.733017923369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1022.7481905765469</v>
      </c>
      <c r="AB8" s="63">
        <v>1022.7481905765469</v>
      </c>
      <c r="AC8" s="63">
        <v>7191.7654869845028</v>
      </c>
      <c r="AD8" s="63">
        <v>7191.7654869845028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4">
        <v>776810.64939146291</v>
      </c>
      <c r="AN8" s="64">
        <v>776810.64939146291</v>
      </c>
    </row>
    <row r="9" spans="1:40" customFormat="1" ht="24.9" customHeight="1">
      <c r="A9" s="45">
        <v>4</v>
      </c>
      <c r="B9" s="46" t="s">
        <v>57</v>
      </c>
      <c r="C9" s="63">
        <v>184201.2</v>
      </c>
      <c r="D9" s="63">
        <v>184201.2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650.61982436399217</v>
      </c>
      <c r="N9" s="63">
        <v>650.61982436399217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501341.61967324163</v>
      </c>
      <c r="AB9" s="63">
        <v>409802.90932252235</v>
      </c>
      <c r="AC9" s="63">
        <v>0</v>
      </c>
      <c r="AD9" s="63">
        <v>0</v>
      </c>
      <c r="AE9" s="63">
        <v>7074.8505392912193</v>
      </c>
      <c r="AF9" s="63">
        <v>1414.9701078582439</v>
      </c>
      <c r="AG9" s="63">
        <v>0</v>
      </c>
      <c r="AH9" s="63">
        <v>0</v>
      </c>
      <c r="AI9" s="63">
        <v>1878.932221472418</v>
      </c>
      <c r="AJ9" s="63">
        <v>697.90095063691319</v>
      </c>
      <c r="AK9" s="63">
        <v>0</v>
      </c>
      <c r="AL9" s="63">
        <v>0</v>
      </c>
      <c r="AM9" s="64">
        <v>695147.22225836932</v>
      </c>
      <c r="AN9" s="64">
        <v>596767.60020538163</v>
      </c>
    </row>
    <row r="10" spans="1:40" customFormat="1" ht="24.9" customHeight="1">
      <c r="A10" s="45">
        <v>5</v>
      </c>
      <c r="B10" s="46" t="s">
        <v>56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261274.36846153854</v>
      </c>
      <c r="L10" s="63">
        <v>258220.24</v>
      </c>
      <c r="M10" s="63">
        <v>69938.307032967015</v>
      </c>
      <c r="N10" s="63">
        <v>69938.31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1234.1423076923074</v>
      </c>
      <c r="V10" s="63">
        <v>1114.54</v>
      </c>
      <c r="W10" s="63">
        <v>0</v>
      </c>
      <c r="X10" s="63">
        <v>0</v>
      </c>
      <c r="Y10" s="63">
        <v>1255.7809482025768</v>
      </c>
      <c r="Z10" s="63">
        <v>1133.4606688967465</v>
      </c>
      <c r="AA10" s="63">
        <v>345272.35807778913</v>
      </c>
      <c r="AB10" s="63">
        <v>248248.68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7334.3398239785438</v>
      </c>
      <c r="AJ10" s="63">
        <v>4353.49</v>
      </c>
      <c r="AK10" s="63">
        <v>0</v>
      </c>
      <c r="AL10" s="63">
        <v>0</v>
      </c>
      <c r="AM10" s="64">
        <v>686309.29665216804</v>
      </c>
      <c r="AN10" s="64">
        <v>583008.72066889668</v>
      </c>
    </row>
    <row r="11" spans="1:40" customFormat="1" ht="24.9" customHeight="1">
      <c r="A11" s="45">
        <v>6</v>
      </c>
      <c r="B11" s="46" t="s">
        <v>55</v>
      </c>
      <c r="C11" s="63">
        <v>203057.60598869991</v>
      </c>
      <c r="D11" s="63">
        <v>203057.60598869991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2.2715800100959171</v>
      </c>
      <c r="AF11" s="63">
        <v>2.2715800100959171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203059.87756871001</v>
      </c>
      <c r="AN11" s="64">
        <v>203059.87756871001</v>
      </c>
    </row>
    <row r="12" spans="1:40" customFormat="1" ht="24.9" customHeight="1">
      <c r="A12" s="45">
        <v>7</v>
      </c>
      <c r="B12" s="46" t="s">
        <v>66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11342.466393443901</v>
      </c>
      <c r="AF12" s="63">
        <v>11342.466393443901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11342.466393443901</v>
      </c>
      <c r="AN12" s="64">
        <v>11342.466393443901</v>
      </c>
    </row>
    <row r="13" spans="1:40" customFormat="1" ht="24.9" customHeight="1">
      <c r="A13" s="45">
        <v>8</v>
      </c>
      <c r="B13" s="46" t="s">
        <v>59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10532.973249369863</v>
      </c>
      <c r="J13" s="63">
        <v>2347.118212344657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10532.973249369863</v>
      </c>
      <c r="AN13" s="64">
        <v>2347.118212344657</v>
      </c>
    </row>
    <row r="14" spans="1:40" customFormat="1" ht="24.9" customHeight="1">
      <c r="A14" s="45">
        <v>9</v>
      </c>
      <c r="B14" s="46" t="s">
        <v>63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2828</v>
      </c>
      <c r="AJ14" s="63">
        <v>1414.0728767123301</v>
      </c>
      <c r="AK14" s="63">
        <v>0</v>
      </c>
      <c r="AL14" s="63">
        <v>0</v>
      </c>
      <c r="AM14" s="64">
        <v>2828</v>
      </c>
      <c r="AN14" s="64">
        <v>1414.0728767123301</v>
      </c>
    </row>
    <row r="15" spans="1:40" customFormat="1" ht="24.9" customHeight="1">
      <c r="A15" s="45">
        <v>10</v>
      </c>
      <c r="B15" s="46" t="s">
        <v>64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11</v>
      </c>
      <c r="B16" s="46" t="s">
        <v>71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12</v>
      </c>
      <c r="B17" s="46" t="s">
        <v>65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13</v>
      </c>
      <c r="B18" s="46" t="s">
        <v>61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14</v>
      </c>
      <c r="B19" s="46" t="s">
        <v>68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15</v>
      </c>
      <c r="B20" s="46" t="s">
        <v>70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16</v>
      </c>
      <c r="B21" s="46" t="s">
        <v>67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17</v>
      </c>
      <c r="B22" s="46" t="s">
        <v>72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18</v>
      </c>
      <c r="B23" s="46" t="s">
        <v>62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customFormat="1" ht="24.9" customHeight="1">
      <c r="A24" s="45">
        <v>19</v>
      </c>
      <c r="B24" s="46" t="s">
        <v>69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13.8">
      <c r="A25" s="23"/>
      <c r="B25" s="12" t="s">
        <v>1</v>
      </c>
      <c r="C25" s="65">
        <v>4039347.2890070993</v>
      </c>
      <c r="D25" s="65">
        <v>3951562.7690070989</v>
      </c>
      <c r="E25" s="65">
        <v>61528.510722987929</v>
      </c>
      <c r="F25" s="65">
        <v>60350.863084987934</v>
      </c>
      <c r="G25" s="65">
        <v>28570.400335382172</v>
      </c>
      <c r="H25" s="65">
        <v>28570.400335382172</v>
      </c>
      <c r="I25" s="65">
        <v>10532.973249369863</v>
      </c>
      <c r="J25" s="65">
        <v>2347.118212344657</v>
      </c>
      <c r="K25" s="65">
        <v>1592916.0726071352</v>
      </c>
      <c r="L25" s="65">
        <v>1589861.9441455966</v>
      </c>
      <c r="M25" s="65">
        <v>256379.91549625434</v>
      </c>
      <c r="N25" s="65">
        <v>256379.91846328732</v>
      </c>
      <c r="O25" s="65">
        <v>0</v>
      </c>
      <c r="P25" s="65">
        <v>0</v>
      </c>
      <c r="Q25" s="65">
        <v>666.07397200000003</v>
      </c>
      <c r="R25" s="65">
        <v>666.07397200000003</v>
      </c>
      <c r="S25" s="65">
        <v>0</v>
      </c>
      <c r="T25" s="65">
        <v>0</v>
      </c>
      <c r="U25" s="65">
        <v>11510.693014692308</v>
      </c>
      <c r="V25" s="65">
        <v>11391.090706999999</v>
      </c>
      <c r="W25" s="65">
        <v>0</v>
      </c>
      <c r="X25" s="65">
        <v>0</v>
      </c>
      <c r="Y25" s="65">
        <v>125056.06900620258</v>
      </c>
      <c r="Z25" s="65">
        <v>124933.74872689675</v>
      </c>
      <c r="AA25" s="65">
        <v>1676096.0190588173</v>
      </c>
      <c r="AB25" s="65">
        <v>1405200.5958213087</v>
      </c>
      <c r="AC25" s="65">
        <v>7191.7654869845028</v>
      </c>
      <c r="AD25" s="65">
        <v>7191.7654869845028</v>
      </c>
      <c r="AE25" s="65">
        <v>18419.588512745217</v>
      </c>
      <c r="AF25" s="65">
        <v>12759.708081312241</v>
      </c>
      <c r="AG25" s="65">
        <v>0</v>
      </c>
      <c r="AH25" s="65">
        <v>0</v>
      </c>
      <c r="AI25" s="65">
        <v>602443.28531645087</v>
      </c>
      <c r="AJ25" s="65">
        <v>596867.47709834925</v>
      </c>
      <c r="AK25" s="65">
        <v>0</v>
      </c>
      <c r="AL25" s="65">
        <v>0</v>
      </c>
      <c r="AM25" s="65">
        <v>8430658.6557861231</v>
      </c>
      <c r="AN25" s="65">
        <v>8048083.4731425494</v>
      </c>
    </row>
    <row r="26" spans="1:40" ht="13.8">
      <c r="A26" s="60"/>
      <c r="B26" s="73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8" spans="1:40"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AM28" s="25"/>
      <c r="AN28" s="25"/>
    </row>
    <row r="29" spans="1:40">
      <c r="B29" s="99" t="s">
        <v>80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</row>
    <row r="30" spans="1:40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AM30" s="25"/>
      <c r="AN30" s="25"/>
    </row>
    <row r="31" spans="1:40">
      <c r="B31" s="16" t="s">
        <v>18</v>
      </c>
      <c r="C31" s="1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40">
      <c r="B32" s="16" t="s">
        <v>19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</sheetData>
  <sortState xmlns:xlrd2="http://schemas.microsoft.com/office/spreadsheetml/2017/richdata2" ref="B7:AN22">
    <sortCondition descending="1" ref="AM6:AM22"/>
  </sortState>
  <mergeCells count="23">
    <mergeCell ref="M4:N4"/>
    <mergeCell ref="A1:N1"/>
    <mergeCell ref="A4:A5"/>
    <mergeCell ref="B4:B5"/>
    <mergeCell ref="C4:D4"/>
    <mergeCell ref="E4:F4"/>
    <mergeCell ref="G4:H4"/>
    <mergeCell ref="Y4:Z4"/>
    <mergeCell ref="AM4:AN4"/>
    <mergeCell ref="B29:N30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33"/>
  <sheetViews>
    <sheetView zoomScale="90" zoomScaleNormal="90" workbookViewId="0">
      <pane xSplit="2" ySplit="6" topLeftCell="X7" activePane="bottomRight" state="frozen"/>
      <selection activeCell="AE28" sqref="AE28"/>
      <selection pane="topRight" activeCell="AE28" sqref="AE28"/>
      <selection pane="bottomLeft" activeCell="AE28" sqref="AE28"/>
      <selection pane="bottomRight" activeCell="AN20" sqref="AN20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9" width="12.109375" style="20" customWidth="1"/>
    <col min="10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.88671875" style="20" customWidth="1"/>
    <col min="28" max="28" width="12.66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>
      <c r="A1" s="100" t="s">
        <v>85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5"/>
      <c r="N1" s="15"/>
      <c r="O1" s="15"/>
      <c r="P1" s="15"/>
      <c r="Q1" s="15"/>
      <c r="R1" s="15"/>
      <c r="S1" s="15"/>
    </row>
    <row r="2" spans="1:40">
      <c r="A2" s="100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40" ht="19.5" customHeight="1">
      <c r="A3" s="19" t="s">
        <v>39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</row>
    <row r="4" spans="1:40" ht="19.5" customHeight="1">
      <c r="A4" s="24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</row>
    <row r="5" spans="1:40" ht="94.5" customHeight="1">
      <c r="A5" s="86" t="s">
        <v>0</v>
      </c>
      <c r="B5" s="86" t="s">
        <v>2</v>
      </c>
      <c r="C5" s="89" t="s">
        <v>3</v>
      </c>
      <c r="D5" s="91"/>
      <c r="E5" s="89" t="s">
        <v>27</v>
      </c>
      <c r="F5" s="91"/>
      <c r="G5" s="89" t="s">
        <v>34</v>
      </c>
      <c r="H5" s="91"/>
      <c r="I5" s="89" t="s">
        <v>6</v>
      </c>
      <c r="J5" s="91"/>
      <c r="K5" s="89" t="s">
        <v>35</v>
      </c>
      <c r="L5" s="91"/>
      <c r="M5" s="89" t="s">
        <v>7</v>
      </c>
      <c r="N5" s="91"/>
      <c r="O5" s="89" t="s">
        <v>8</v>
      </c>
      <c r="P5" s="91"/>
      <c r="Q5" s="89" t="s">
        <v>28</v>
      </c>
      <c r="R5" s="91"/>
      <c r="S5" s="89" t="s">
        <v>38</v>
      </c>
      <c r="T5" s="91"/>
      <c r="U5" s="89" t="s">
        <v>29</v>
      </c>
      <c r="V5" s="91"/>
      <c r="W5" s="89" t="s">
        <v>30</v>
      </c>
      <c r="X5" s="91"/>
      <c r="Y5" s="89" t="s">
        <v>9</v>
      </c>
      <c r="Z5" s="91"/>
      <c r="AA5" s="89" t="s">
        <v>31</v>
      </c>
      <c r="AB5" s="91"/>
      <c r="AC5" s="89" t="s">
        <v>10</v>
      </c>
      <c r="AD5" s="91"/>
      <c r="AE5" s="89" t="s">
        <v>11</v>
      </c>
      <c r="AF5" s="91"/>
      <c r="AG5" s="89" t="s">
        <v>12</v>
      </c>
      <c r="AH5" s="91"/>
      <c r="AI5" s="89" t="s">
        <v>32</v>
      </c>
      <c r="AJ5" s="91"/>
      <c r="AK5" s="89" t="s">
        <v>13</v>
      </c>
      <c r="AL5" s="91"/>
      <c r="AM5" s="89" t="s">
        <v>14</v>
      </c>
      <c r="AN5" s="91"/>
    </row>
    <row r="6" spans="1:40" ht="39.9" customHeight="1">
      <c r="A6" s="88"/>
      <c r="B6" s="88"/>
      <c r="C6" s="21" t="s">
        <v>20</v>
      </c>
      <c r="D6" s="21" t="s">
        <v>21</v>
      </c>
      <c r="E6" s="21" t="s">
        <v>20</v>
      </c>
      <c r="F6" s="21" t="s">
        <v>21</v>
      </c>
      <c r="G6" s="21" t="s">
        <v>20</v>
      </c>
      <c r="H6" s="21" t="s">
        <v>21</v>
      </c>
      <c r="I6" s="21" t="s">
        <v>20</v>
      </c>
      <c r="J6" s="21" t="s">
        <v>21</v>
      </c>
      <c r="K6" s="21" t="s">
        <v>20</v>
      </c>
      <c r="L6" s="21" t="s">
        <v>21</v>
      </c>
      <c r="M6" s="21" t="s">
        <v>20</v>
      </c>
      <c r="N6" s="21" t="s">
        <v>21</v>
      </c>
      <c r="O6" s="21" t="s">
        <v>20</v>
      </c>
      <c r="P6" s="21" t="s">
        <v>21</v>
      </c>
      <c r="Q6" s="21" t="s">
        <v>20</v>
      </c>
      <c r="R6" s="21" t="s">
        <v>21</v>
      </c>
      <c r="S6" s="21" t="s">
        <v>20</v>
      </c>
      <c r="T6" s="21" t="s">
        <v>21</v>
      </c>
      <c r="U6" s="21" t="s">
        <v>20</v>
      </c>
      <c r="V6" s="21" t="s">
        <v>21</v>
      </c>
      <c r="W6" s="21" t="s">
        <v>20</v>
      </c>
      <c r="X6" s="21" t="s">
        <v>21</v>
      </c>
      <c r="Y6" s="21" t="s">
        <v>20</v>
      </c>
      <c r="Z6" s="21" t="s">
        <v>21</v>
      </c>
      <c r="AA6" s="21" t="s">
        <v>20</v>
      </c>
      <c r="AB6" s="21" t="s">
        <v>21</v>
      </c>
      <c r="AC6" s="21" t="s">
        <v>20</v>
      </c>
      <c r="AD6" s="21" t="s">
        <v>21</v>
      </c>
      <c r="AE6" s="21" t="s">
        <v>20</v>
      </c>
      <c r="AF6" s="21" t="s">
        <v>21</v>
      </c>
      <c r="AG6" s="21" t="s">
        <v>20</v>
      </c>
      <c r="AH6" s="21" t="s">
        <v>21</v>
      </c>
      <c r="AI6" s="21" t="s">
        <v>20</v>
      </c>
      <c r="AJ6" s="21" t="s">
        <v>21</v>
      </c>
      <c r="AK6" s="21" t="s">
        <v>20</v>
      </c>
      <c r="AL6" s="21" t="s">
        <v>21</v>
      </c>
      <c r="AM6" s="21" t="s">
        <v>20</v>
      </c>
      <c r="AN6" s="21" t="s">
        <v>21</v>
      </c>
    </row>
    <row r="7" spans="1:40" customFormat="1" ht="24.9" customHeight="1">
      <c r="A7" s="45">
        <v>1</v>
      </c>
      <c r="B7" s="46" t="s">
        <v>58</v>
      </c>
      <c r="C7" s="63">
        <v>358135.08999999997</v>
      </c>
      <c r="D7" s="63">
        <v>358135.08999999997</v>
      </c>
      <c r="E7" s="63">
        <v>0</v>
      </c>
      <c r="F7" s="63">
        <v>0</v>
      </c>
      <c r="G7" s="63">
        <v>146673.25999999998</v>
      </c>
      <c r="H7" s="63">
        <v>146673.25999999998</v>
      </c>
      <c r="I7" s="63">
        <v>0</v>
      </c>
      <c r="J7" s="63">
        <v>0</v>
      </c>
      <c r="K7" s="63">
        <v>151554.86499999999</v>
      </c>
      <c r="L7" s="63">
        <v>151554.86499999999</v>
      </c>
      <c r="M7" s="63">
        <v>125193.215</v>
      </c>
      <c r="N7" s="63">
        <v>125193.215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568000.76</v>
      </c>
      <c r="AB7" s="63">
        <v>568000.76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14244.929999999998</v>
      </c>
      <c r="AJ7" s="63">
        <v>14244.929999999998</v>
      </c>
      <c r="AK7" s="63">
        <v>0</v>
      </c>
      <c r="AL7" s="63">
        <v>0</v>
      </c>
      <c r="AM7" s="64">
        <v>1363802.1199999999</v>
      </c>
      <c r="AN7" s="64">
        <v>1363802.1199999999</v>
      </c>
    </row>
    <row r="8" spans="1:40" customFormat="1" ht="24.9" customHeight="1">
      <c r="A8" s="45">
        <v>2</v>
      </c>
      <c r="B8" s="46" t="s">
        <v>57</v>
      </c>
      <c r="C8" s="63">
        <v>140844.96</v>
      </c>
      <c r="D8" s="63">
        <v>140844.96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184175.99</v>
      </c>
      <c r="AB8" s="63">
        <v>8102.8899999999849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1.4921397450962104E-13</v>
      </c>
      <c r="AJ8" s="63">
        <v>4.2277292777725961E-13</v>
      </c>
      <c r="AK8" s="63">
        <v>0</v>
      </c>
      <c r="AL8" s="63">
        <v>0</v>
      </c>
      <c r="AM8" s="64">
        <v>325020.94999999995</v>
      </c>
      <c r="AN8" s="64">
        <v>148947.84999999998</v>
      </c>
    </row>
    <row r="9" spans="1:40" customFormat="1" ht="24.9" customHeight="1">
      <c r="A9" s="45">
        <v>3</v>
      </c>
      <c r="B9" s="46" t="s">
        <v>60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241546.03000000003</v>
      </c>
      <c r="L9" s="63">
        <v>241546.03000000003</v>
      </c>
      <c r="M9" s="63">
        <v>47133.85</v>
      </c>
      <c r="N9" s="63">
        <v>47133.85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288679.88</v>
      </c>
      <c r="AN9" s="64">
        <v>288679.88</v>
      </c>
    </row>
    <row r="10" spans="1:40" customFormat="1" ht="24.9" customHeight="1">
      <c r="A10" s="45">
        <v>4</v>
      </c>
      <c r="B10" s="46" t="s">
        <v>56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145651.35</v>
      </c>
      <c r="L10" s="63">
        <v>145651.35</v>
      </c>
      <c r="M10" s="63">
        <v>102261.71999999999</v>
      </c>
      <c r="N10" s="63">
        <v>102261.71999999999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9.3132257461547852E-10</v>
      </c>
      <c r="AB10" s="63">
        <v>9.3132257461547852E-10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247913.07000000094</v>
      </c>
      <c r="AN10" s="64">
        <v>247913.07000000094</v>
      </c>
    </row>
    <row r="11" spans="1:40" customFormat="1" ht="24.9" customHeight="1">
      <c r="A11" s="45">
        <v>5</v>
      </c>
      <c r="B11" s="46" t="s">
        <v>54</v>
      </c>
      <c r="C11" s="63">
        <v>205706.80914163199</v>
      </c>
      <c r="D11" s="63">
        <v>205706.80914163199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205706.80914163199</v>
      </c>
      <c r="AN11" s="64">
        <v>205706.80914163199</v>
      </c>
    </row>
    <row r="12" spans="1:40" customFormat="1" ht="24.9" customHeight="1">
      <c r="A12" s="45">
        <v>6</v>
      </c>
      <c r="B12" s="46" t="s">
        <v>64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0</v>
      </c>
      <c r="AN12" s="64">
        <v>0</v>
      </c>
    </row>
    <row r="13" spans="1:40" customFormat="1" ht="24.9" customHeight="1">
      <c r="A13" s="45">
        <v>7</v>
      </c>
      <c r="B13" s="46" t="s">
        <v>71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customFormat="1" ht="24.9" customHeight="1">
      <c r="A14" s="45">
        <v>8</v>
      </c>
      <c r="B14" s="46" t="s">
        <v>65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customFormat="1" ht="24.9" customHeight="1">
      <c r="A15" s="45">
        <v>9</v>
      </c>
      <c r="B15" s="46" t="s">
        <v>63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10</v>
      </c>
      <c r="B16" s="46" t="s">
        <v>61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11</v>
      </c>
      <c r="B17" s="46" t="s">
        <v>68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12</v>
      </c>
      <c r="B18" s="46" t="s">
        <v>70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13</v>
      </c>
      <c r="B19" s="46" t="s">
        <v>67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14</v>
      </c>
      <c r="B20" s="46" t="s">
        <v>72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15</v>
      </c>
      <c r="B21" s="46" t="s">
        <v>55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16</v>
      </c>
      <c r="B22" s="46" t="s">
        <v>62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17</v>
      </c>
      <c r="B23" s="46" t="s">
        <v>69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customFormat="1" ht="24.9" customHeight="1">
      <c r="A24" s="45">
        <v>18</v>
      </c>
      <c r="B24" s="46" t="s">
        <v>59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customFormat="1" ht="24.9" customHeight="1">
      <c r="A25" s="45">
        <v>19</v>
      </c>
      <c r="B25" s="46" t="s">
        <v>66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4">
        <v>0</v>
      </c>
      <c r="AN25" s="64">
        <v>0</v>
      </c>
    </row>
    <row r="26" spans="1:40" ht="13.8">
      <c r="A26" s="23"/>
      <c r="B26" s="12" t="s">
        <v>1</v>
      </c>
      <c r="C26" s="65">
        <v>704686.85914163198</v>
      </c>
      <c r="D26" s="65">
        <v>704686.85914163198</v>
      </c>
      <c r="E26" s="65">
        <v>0</v>
      </c>
      <c r="F26" s="65">
        <v>0</v>
      </c>
      <c r="G26" s="65">
        <v>146673.25999999998</v>
      </c>
      <c r="H26" s="65">
        <v>146673.25999999998</v>
      </c>
      <c r="I26" s="65">
        <v>0</v>
      </c>
      <c r="J26" s="65">
        <v>0</v>
      </c>
      <c r="K26" s="65">
        <v>538752.245</v>
      </c>
      <c r="L26" s="65">
        <v>538752.245</v>
      </c>
      <c r="M26" s="65">
        <v>274588.78499999997</v>
      </c>
      <c r="N26" s="65">
        <v>274588.78499999997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5">
        <v>0</v>
      </c>
      <c r="AA26" s="65">
        <v>752176.75000000093</v>
      </c>
      <c r="AB26" s="65">
        <v>576103.65000000095</v>
      </c>
      <c r="AC26" s="65">
        <v>0</v>
      </c>
      <c r="AD26" s="65">
        <v>0</v>
      </c>
      <c r="AE26" s="65">
        <v>0</v>
      </c>
      <c r="AF26" s="65">
        <v>0</v>
      </c>
      <c r="AG26" s="65">
        <v>0</v>
      </c>
      <c r="AH26" s="65">
        <v>0</v>
      </c>
      <c r="AI26" s="65">
        <v>14244.929999999998</v>
      </c>
      <c r="AJ26" s="65">
        <v>14244.929999999998</v>
      </c>
      <c r="AK26" s="65">
        <v>0</v>
      </c>
      <c r="AL26" s="65">
        <v>0</v>
      </c>
      <c r="AM26" s="65">
        <v>2431122.8291416327</v>
      </c>
      <c r="AN26" s="65">
        <v>2255049.7291416326</v>
      </c>
    </row>
    <row r="27" spans="1:40" ht="13.8">
      <c r="A27" s="60"/>
      <c r="B27" s="73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</row>
    <row r="29" spans="1:40" ht="17.25" customHeight="1">
      <c r="B29" s="16" t="s">
        <v>15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AM29" s="43"/>
      <c r="AN29" s="43"/>
    </row>
    <row r="30" spans="1:40" ht="17.25" customHeight="1">
      <c r="B30" s="99" t="s">
        <v>78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</row>
    <row r="31" spans="1:40" ht="17.25" customHeight="1"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AM31" s="44"/>
      <c r="AN31" s="44"/>
    </row>
    <row r="32" spans="1:40" ht="17.25" customHeight="1">
      <c r="B32" s="16" t="s">
        <v>22</v>
      </c>
      <c r="C32" s="17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25"/>
    </row>
    <row r="33" spans="2:14" ht="17.25" customHeight="1">
      <c r="B33" s="16" t="s">
        <v>23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</sheetData>
  <sortState xmlns:xlrd2="http://schemas.microsoft.com/office/spreadsheetml/2017/richdata2" ref="B7:AN23">
    <sortCondition descending="1" ref="AM7:AM23"/>
  </sortState>
  <mergeCells count="24">
    <mergeCell ref="K5:L5"/>
    <mergeCell ref="M5:N5"/>
    <mergeCell ref="A5:A6"/>
    <mergeCell ref="B5:B6"/>
    <mergeCell ref="C5:D5"/>
    <mergeCell ref="E5:F5"/>
    <mergeCell ref="G5:H5"/>
    <mergeCell ref="I5:J5"/>
    <mergeCell ref="Y5:Z5"/>
    <mergeCell ref="AM5:AN5"/>
    <mergeCell ref="B30:N31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N34"/>
  <sheetViews>
    <sheetView zoomScale="90" zoomScaleNormal="90" workbookViewId="0">
      <pane xSplit="2" ySplit="6" topLeftCell="Z7" activePane="bottomRight" state="frozen"/>
      <selection activeCell="AE28" sqref="AE28"/>
      <selection pane="topRight" activeCell="AE28" sqref="AE28"/>
      <selection pane="bottomLeft" activeCell="AE28" sqref="AE28"/>
      <selection pane="bottomRight" activeCell="I21" sqref="I21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0">
      <c r="A1" s="100" t="s">
        <v>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5"/>
      <c r="N1" s="15"/>
      <c r="O1" s="15"/>
      <c r="P1" s="15"/>
      <c r="Q1" s="15"/>
      <c r="R1" s="15"/>
      <c r="S1" s="15"/>
    </row>
    <row r="2" spans="1:40" s="20" customFormat="1">
      <c r="A2" s="100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40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0" ht="90" customHeight="1">
      <c r="A5" s="86" t="s">
        <v>0</v>
      </c>
      <c r="B5" s="86" t="s">
        <v>2</v>
      </c>
      <c r="C5" s="89" t="s">
        <v>3</v>
      </c>
      <c r="D5" s="91"/>
      <c r="E5" s="89" t="s">
        <v>27</v>
      </c>
      <c r="F5" s="91"/>
      <c r="G5" s="89" t="s">
        <v>34</v>
      </c>
      <c r="H5" s="91"/>
      <c r="I5" s="89" t="s">
        <v>6</v>
      </c>
      <c r="J5" s="91"/>
      <c r="K5" s="89" t="s">
        <v>36</v>
      </c>
      <c r="L5" s="91"/>
      <c r="M5" s="89" t="s">
        <v>37</v>
      </c>
      <c r="N5" s="91"/>
      <c r="O5" s="89" t="s">
        <v>8</v>
      </c>
      <c r="P5" s="91"/>
      <c r="Q5" s="89" t="s">
        <v>28</v>
      </c>
      <c r="R5" s="91"/>
      <c r="S5" s="89" t="s">
        <v>38</v>
      </c>
      <c r="T5" s="91"/>
      <c r="U5" s="89" t="s">
        <v>29</v>
      </c>
      <c r="V5" s="91"/>
      <c r="W5" s="89" t="s">
        <v>30</v>
      </c>
      <c r="X5" s="91"/>
      <c r="Y5" s="89" t="s">
        <v>9</v>
      </c>
      <c r="Z5" s="91"/>
      <c r="AA5" s="89" t="s">
        <v>31</v>
      </c>
      <c r="AB5" s="91"/>
      <c r="AC5" s="89" t="s">
        <v>10</v>
      </c>
      <c r="AD5" s="91"/>
      <c r="AE5" s="89" t="s">
        <v>11</v>
      </c>
      <c r="AF5" s="91"/>
      <c r="AG5" s="89" t="s">
        <v>12</v>
      </c>
      <c r="AH5" s="91"/>
      <c r="AI5" s="89" t="s">
        <v>32</v>
      </c>
      <c r="AJ5" s="91"/>
      <c r="AK5" s="89" t="s">
        <v>13</v>
      </c>
      <c r="AL5" s="91"/>
      <c r="AM5" s="89" t="s">
        <v>14</v>
      </c>
      <c r="AN5" s="91"/>
    </row>
    <row r="6" spans="1:40" ht="93" customHeight="1">
      <c r="A6" s="88"/>
      <c r="B6" s="88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0" ht="24.9" customHeight="1">
      <c r="A7" s="45">
        <v>1</v>
      </c>
      <c r="B7" s="46" t="s">
        <v>56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161179.92499999999</v>
      </c>
      <c r="L7" s="63">
        <v>161179.92499999999</v>
      </c>
      <c r="M7" s="63">
        <v>80096.487999999983</v>
      </c>
      <c r="N7" s="63">
        <v>80096.487999999983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70.5</v>
      </c>
      <c r="V7" s="63">
        <v>35.25</v>
      </c>
      <c r="W7" s="63">
        <v>0</v>
      </c>
      <c r="X7" s="63">
        <v>0</v>
      </c>
      <c r="Y7" s="63">
        <v>14.1</v>
      </c>
      <c r="Z7" s="63">
        <v>14.1</v>
      </c>
      <c r="AA7" s="63">
        <v>5194603.6500000004</v>
      </c>
      <c r="AB7" s="63">
        <v>543640.46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4">
        <v>5435964.6630000006</v>
      </c>
      <c r="AN7" s="64">
        <v>784966.223</v>
      </c>
    </row>
    <row r="8" spans="1:40" ht="24.9" customHeight="1">
      <c r="A8" s="45">
        <v>2</v>
      </c>
      <c r="B8" s="46" t="s">
        <v>58</v>
      </c>
      <c r="C8" s="63">
        <v>730326.06166000117</v>
      </c>
      <c r="D8" s="63">
        <v>730326.06166000117</v>
      </c>
      <c r="E8" s="63">
        <v>0</v>
      </c>
      <c r="F8" s="63">
        <v>0</v>
      </c>
      <c r="G8" s="63">
        <v>301142.89</v>
      </c>
      <c r="H8" s="63">
        <v>301142.89</v>
      </c>
      <c r="I8" s="63">
        <v>0</v>
      </c>
      <c r="J8" s="63">
        <v>0</v>
      </c>
      <c r="K8" s="63">
        <v>101736.43676799955</v>
      </c>
      <c r="L8" s="63">
        <v>101736.43676799955</v>
      </c>
      <c r="M8" s="63">
        <v>108361.18093599999</v>
      </c>
      <c r="N8" s="63">
        <v>108361.18093599999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9855.9150000000009</v>
      </c>
      <c r="Z8" s="63">
        <v>9855.9150000000009</v>
      </c>
      <c r="AA8" s="63">
        <v>-5425.3444976832252</v>
      </c>
      <c r="AB8" s="63">
        <v>-5425.3444976832252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25044.130000000187</v>
      </c>
      <c r="AJ8" s="63">
        <v>25044.130000000187</v>
      </c>
      <c r="AK8" s="63">
        <v>0</v>
      </c>
      <c r="AL8" s="63">
        <v>0</v>
      </c>
      <c r="AM8" s="64">
        <v>1271041.2698663177</v>
      </c>
      <c r="AN8" s="64">
        <v>1271041.2698663177</v>
      </c>
    </row>
    <row r="9" spans="1:40" ht="24.9" customHeight="1">
      <c r="A9" s="45">
        <v>3</v>
      </c>
      <c r="B9" s="46" t="s">
        <v>57</v>
      </c>
      <c r="C9" s="63">
        <v>141718.37</v>
      </c>
      <c r="D9" s="63">
        <v>141718.37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965696.47</v>
      </c>
      <c r="AB9" s="63">
        <v>883684.13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8.4100000000000037</v>
      </c>
      <c r="AJ9" s="63">
        <v>4.2100000000000044</v>
      </c>
      <c r="AK9" s="63">
        <v>0</v>
      </c>
      <c r="AL9" s="63">
        <v>0</v>
      </c>
      <c r="AM9" s="64">
        <v>1107423.2499999998</v>
      </c>
      <c r="AN9" s="64">
        <v>1025406.71</v>
      </c>
    </row>
    <row r="10" spans="1:40" ht="24.9" customHeight="1">
      <c r="A10" s="45">
        <v>4</v>
      </c>
      <c r="B10" s="46" t="s">
        <v>60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235586.22000000003</v>
      </c>
      <c r="L10" s="63">
        <v>235586.22000000003</v>
      </c>
      <c r="M10" s="63">
        <v>47133.85</v>
      </c>
      <c r="N10" s="63">
        <v>47133.85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0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282720.07</v>
      </c>
      <c r="AN10" s="64">
        <v>282720.07</v>
      </c>
    </row>
    <row r="11" spans="1:40" ht="24.9" customHeight="1">
      <c r="A11" s="45">
        <v>5</v>
      </c>
      <c r="B11" s="46" t="s">
        <v>55</v>
      </c>
      <c r="C11" s="63">
        <v>231641.19993599993</v>
      </c>
      <c r="D11" s="63">
        <v>231641.19993599993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231641.19993599993</v>
      </c>
      <c r="AN11" s="64">
        <v>231641.19993599993</v>
      </c>
    </row>
    <row r="12" spans="1:40" ht="24.9" customHeight="1">
      <c r="A12" s="45">
        <v>6</v>
      </c>
      <c r="B12" s="46" t="s">
        <v>54</v>
      </c>
      <c r="C12" s="63">
        <v>205706.80914163199</v>
      </c>
      <c r="D12" s="63">
        <v>205706.80914163199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205706.80914163199</v>
      </c>
      <c r="AN12" s="64">
        <v>205706.80914163199</v>
      </c>
    </row>
    <row r="13" spans="1:40" ht="24.9" customHeight="1">
      <c r="A13" s="45">
        <v>7</v>
      </c>
      <c r="B13" s="46" t="s">
        <v>64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ht="24.9" customHeight="1">
      <c r="A14" s="45">
        <v>8</v>
      </c>
      <c r="B14" s="46" t="s">
        <v>71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ht="24.9" customHeight="1">
      <c r="A15" s="45">
        <v>9</v>
      </c>
      <c r="B15" s="46" t="s">
        <v>65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10</v>
      </c>
      <c r="B16" s="46" t="s">
        <v>63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11</v>
      </c>
      <c r="B17" s="46" t="s">
        <v>61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12</v>
      </c>
      <c r="B18" s="46" t="s">
        <v>68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13</v>
      </c>
      <c r="B19" s="46" t="s">
        <v>70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14</v>
      </c>
      <c r="B20" s="46" t="s">
        <v>67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15</v>
      </c>
      <c r="B21" s="46" t="s">
        <v>72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16</v>
      </c>
      <c r="B22" s="46" t="s">
        <v>62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17</v>
      </c>
      <c r="B23" s="46" t="s">
        <v>69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24.9" customHeight="1">
      <c r="A24" s="45">
        <v>18</v>
      </c>
      <c r="B24" s="46" t="s">
        <v>59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24.9" customHeight="1">
      <c r="A25" s="45">
        <v>19</v>
      </c>
      <c r="B25" s="46" t="s">
        <v>66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4">
        <v>0</v>
      </c>
      <c r="AN25" s="64">
        <v>0</v>
      </c>
    </row>
    <row r="26" spans="1:40" ht="13.8">
      <c r="A26" s="23"/>
      <c r="B26" s="12" t="s">
        <v>1</v>
      </c>
      <c r="C26" s="65">
        <v>1309392.440737633</v>
      </c>
      <c r="D26" s="65">
        <v>1309392.440737633</v>
      </c>
      <c r="E26" s="65">
        <v>0</v>
      </c>
      <c r="F26" s="65">
        <v>0</v>
      </c>
      <c r="G26" s="65">
        <v>301142.89</v>
      </c>
      <c r="H26" s="65">
        <v>301142.89</v>
      </c>
      <c r="I26" s="65">
        <v>0</v>
      </c>
      <c r="J26" s="65">
        <v>0</v>
      </c>
      <c r="K26" s="65">
        <v>498502.58176799957</v>
      </c>
      <c r="L26" s="65">
        <v>498502.58176799957</v>
      </c>
      <c r="M26" s="65">
        <v>235591.51893599998</v>
      </c>
      <c r="N26" s="65">
        <v>235591.51893599998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70.5</v>
      </c>
      <c r="V26" s="65">
        <v>35.25</v>
      </c>
      <c r="W26" s="65">
        <v>0</v>
      </c>
      <c r="X26" s="65">
        <v>0</v>
      </c>
      <c r="Y26" s="65">
        <v>9870.0150000000012</v>
      </c>
      <c r="Z26" s="65">
        <v>9870.0150000000012</v>
      </c>
      <c r="AA26" s="65">
        <v>6154874.7755023167</v>
      </c>
      <c r="AB26" s="65">
        <v>1421899.2455023169</v>
      </c>
      <c r="AC26" s="65">
        <v>0</v>
      </c>
      <c r="AD26" s="65">
        <v>0</v>
      </c>
      <c r="AE26" s="65">
        <v>0</v>
      </c>
      <c r="AF26" s="65">
        <v>0</v>
      </c>
      <c r="AG26" s="65">
        <v>0</v>
      </c>
      <c r="AH26" s="65">
        <v>0</v>
      </c>
      <c r="AI26" s="65">
        <v>25052.540000000186</v>
      </c>
      <c r="AJ26" s="65">
        <v>25048.340000000186</v>
      </c>
      <c r="AK26" s="65">
        <v>0</v>
      </c>
      <c r="AL26" s="65">
        <v>0</v>
      </c>
      <c r="AM26" s="65">
        <v>8534497.2619439494</v>
      </c>
      <c r="AN26" s="65">
        <v>3801482.2819439499</v>
      </c>
    </row>
    <row r="28" spans="1:40" ht="14.4">
      <c r="A28" s="31"/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7"/>
      <c r="AN28" s="27"/>
    </row>
    <row r="29" spans="1:40" ht="13.5" customHeight="1">
      <c r="A29" s="31"/>
      <c r="B29" s="99" t="s">
        <v>79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32"/>
      <c r="P29" s="32"/>
      <c r="Q29" s="32"/>
      <c r="R29" s="32"/>
      <c r="S29" s="32"/>
      <c r="T29" s="32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0"/>
      <c r="AN29" s="30"/>
    </row>
    <row r="30" spans="1:40" ht="14.4">
      <c r="A30" s="31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N30" s="27"/>
    </row>
    <row r="31" spans="1:40">
      <c r="B31" s="16" t="s">
        <v>51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30"/>
      <c r="AN31" s="30"/>
    </row>
    <row r="32" spans="1:40">
      <c r="B32" s="16" t="s">
        <v>52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39:40">
      <c r="AM33" s="30"/>
      <c r="AN33" s="30"/>
    </row>
    <row r="34" spans="39:40">
      <c r="AM34" s="30"/>
      <c r="AN34" s="30"/>
    </row>
  </sheetData>
  <sortState xmlns:xlrd2="http://schemas.microsoft.com/office/spreadsheetml/2017/richdata2" ref="B8:AN23">
    <sortCondition descending="1" ref="AM7:AM23"/>
  </sortState>
  <mergeCells count="24">
    <mergeCell ref="AK5:AL5"/>
    <mergeCell ref="AM5:AN5"/>
    <mergeCell ref="B29:N30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  <mergeCell ref="W5:X5"/>
    <mergeCell ref="K5:L5"/>
    <mergeCell ref="A5:A6"/>
    <mergeCell ref="B5:B6"/>
    <mergeCell ref="C5:D5"/>
    <mergeCell ref="E5:F5"/>
    <mergeCell ref="G5:H5"/>
    <mergeCell ref="I5:J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38"/>
  </sheetPr>
  <dimension ref="A2:E28"/>
  <sheetViews>
    <sheetView zoomScale="90" zoomScaleNormal="90" workbookViewId="0">
      <pane xSplit="2" ySplit="6" topLeftCell="C7" activePane="bottomRight" state="frozen"/>
      <selection pane="topRight"/>
      <selection pane="bottomLeft"/>
      <selection pane="bottomRight" activeCell="J22" sqref="J22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6640625" customWidth="1"/>
  </cols>
  <sheetData>
    <row r="2" spans="1:5" ht="12.75" customHeight="1">
      <c r="A2" s="101" t="s">
        <v>91</v>
      </c>
      <c r="B2" s="101"/>
      <c r="C2" s="101"/>
      <c r="D2" s="101"/>
    </row>
    <row r="3" spans="1:5" ht="12.75" customHeight="1">
      <c r="A3" s="101"/>
      <c r="B3" s="101"/>
      <c r="C3" s="101"/>
      <c r="D3" s="101"/>
      <c r="E3" s="4"/>
    </row>
    <row r="4" spans="1:5">
      <c r="A4" s="101"/>
      <c r="B4" s="101"/>
      <c r="C4" s="101"/>
      <c r="D4" s="101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7">
        <f>HLOOKUP(B7,'სტატისტი პრემიები(მიღ. გადაზღ.)'!$4:$26,22,FALSE)</f>
        <v>2037100.0205842899</v>
      </c>
      <c r="D7" s="53">
        <f>C7/$C$25</f>
        <v>0.31954181808764487</v>
      </c>
    </row>
    <row r="8" spans="1:5" ht="27" customHeight="1">
      <c r="A8" s="13">
        <v>2</v>
      </c>
      <c r="B8" s="7" t="s">
        <v>27</v>
      </c>
      <c r="C8" s="67">
        <f>HLOOKUP(B8,'სტატისტი პრემიები(მიღ. გადაზღ.)'!$4:$26,22,FALSE)</f>
        <v>72886</v>
      </c>
      <c r="D8" s="53">
        <f t="shared" ref="D8:D21" si="0">C8/$C$25</f>
        <v>1.1432980569336948E-2</v>
      </c>
    </row>
    <row r="9" spans="1:5" ht="27" customHeight="1">
      <c r="A9" s="13">
        <v>3</v>
      </c>
      <c r="B9" s="7" t="s">
        <v>34</v>
      </c>
      <c r="C9" s="67">
        <f>HLOOKUP(B9,'სტატისტი პრემიები(მიღ. გადაზღ.)'!$4:$26,22,FALSE)</f>
        <v>17003.254886000002</v>
      </c>
      <c r="D9" s="53">
        <f t="shared" si="0"/>
        <v>2.6671498329874266E-3</v>
      </c>
    </row>
    <row r="10" spans="1:5" ht="27" customHeight="1">
      <c r="A10" s="13">
        <v>4</v>
      </c>
      <c r="B10" s="7" t="s">
        <v>6</v>
      </c>
      <c r="C10" s="67">
        <f>HLOOKUP(B10,'სტატისტი პრემიები(მიღ. გადაზღ.)'!$4:$26,22,FALSE)</f>
        <v>27846.580986000001</v>
      </c>
      <c r="D10" s="53">
        <f t="shared" si="0"/>
        <v>4.3680462549104864E-3</v>
      </c>
    </row>
    <row r="11" spans="1:5" ht="27" customHeight="1">
      <c r="A11" s="13">
        <v>5</v>
      </c>
      <c r="B11" s="7" t="s">
        <v>35</v>
      </c>
      <c r="C11" s="67">
        <f>HLOOKUP(B11,'სტატისტი პრემიები(მიღ. გადაზღ.)'!$4:$26,22,FALSE)</f>
        <v>991494.85611699941</v>
      </c>
      <c r="D11" s="53">
        <f t="shared" si="0"/>
        <v>0.15552700689546947</v>
      </c>
    </row>
    <row r="12" spans="1:5" ht="27" customHeight="1">
      <c r="A12" s="13">
        <v>6</v>
      </c>
      <c r="B12" s="7" t="s">
        <v>7</v>
      </c>
      <c r="C12" s="67">
        <f>HLOOKUP(B12,'სტატისტი პრემიები(მიღ. გადაზღ.)'!$4:$26,22,FALSE)</f>
        <v>191010.97357699994</v>
      </c>
      <c r="D12" s="53">
        <f t="shared" si="0"/>
        <v>2.9962197808028616E-2</v>
      </c>
    </row>
    <row r="13" spans="1:5" ht="27" customHeight="1">
      <c r="A13" s="13">
        <v>7</v>
      </c>
      <c r="B13" s="7" t="s">
        <v>8</v>
      </c>
      <c r="C13" s="67">
        <f>HLOOKUP(B13,'სტატისტი პრემიები(მიღ. გადაზღ.)'!$4:$26,22,FALSE)</f>
        <v>0</v>
      </c>
      <c r="D13" s="53">
        <f t="shared" si="0"/>
        <v>0</v>
      </c>
    </row>
    <row r="14" spans="1:5" ht="27" customHeight="1">
      <c r="A14" s="13">
        <v>8</v>
      </c>
      <c r="B14" s="7" t="s">
        <v>28</v>
      </c>
      <c r="C14" s="67">
        <f>HLOOKUP(B14,'სტატისტი პრემიები(მიღ. გადაზღ.)'!$4:$26,22,FALSE)</f>
        <v>0</v>
      </c>
      <c r="D14" s="53">
        <f t="shared" si="0"/>
        <v>0</v>
      </c>
    </row>
    <row r="15" spans="1:5" ht="27" customHeight="1">
      <c r="A15" s="13">
        <v>9</v>
      </c>
      <c r="B15" s="7" t="s">
        <v>38</v>
      </c>
      <c r="C15" s="67">
        <f>HLOOKUP(B15,'სტატისტი პრემიები(მიღ. გადაზღ.)'!$4:$26,22,FALSE)</f>
        <v>0</v>
      </c>
      <c r="D15" s="53">
        <f t="shared" si="0"/>
        <v>0</v>
      </c>
    </row>
    <row r="16" spans="1:5" ht="27" customHeight="1">
      <c r="A16" s="13">
        <v>10</v>
      </c>
      <c r="B16" s="7" t="s">
        <v>29</v>
      </c>
      <c r="C16" s="67">
        <f>HLOOKUP(B16,'სტატისტი პრემიები(მიღ. გადაზღ.)'!$4:$26,22,FALSE)</f>
        <v>3250.1776500000001</v>
      </c>
      <c r="D16" s="53">
        <f t="shared" si="0"/>
        <v>5.0982654994571289E-4</v>
      </c>
    </row>
    <row r="17" spans="1:4" ht="27" customHeight="1">
      <c r="A17" s="13">
        <v>11</v>
      </c>
      <c r="B17" s="7" t="s">
        <v>30</v>
      </c>
      <c r="C17" s="67">
        <f>HLOOKUP(B17,'სტატისტი პრემიები(მიღ. გადაზღ.)'!$4:$26,22,FALSE)</f>
        <v>0</v>
      </c>
      <c r="D17" s="53">
        <f t="shared" si="0"/>
        <v>0</v>
      </c>
    </row>
    <row r="18" spans="1:4" ht="27" customHeight="1">
      <c r="A18" s="13">
        <v>12</v>
      </c>
      <c r="B18" s="7" t="s">
        <v>9</v>
      </c>
      <c r="C18" s="67">
        <f>HLOOKUP(B18,'სტატისტი პრემიები(მიღ. გადაზღ.)'!$4:$26,22,FALSE)</f>
        <v>144872.01977800002</v>
      </c>
      <c r="D18" s="53">
        <f t="shared" si="0"/>
        <v>2.272478922100914E-2</v>
      </c>
    </row>
    <row r="19" spans="1:4" ht="27" customHeight="1">
      <c r="A19" s="13">
        <v>13</v>
      </c>
      <c r="B19" s="7" t="s">
        <v>33</v>
      </c>
      <c r="C19" s="67">
        <f>HLOOKUP(B19,'სტატისტი პრემიები(მიღ. გადაზღ.)'!$4:$26,22,FALSE)</f>
        <v>2176778.9065002101</v>
      </c>
      <c r="D19" s="53">
        <f t="shared" si="0"/>
        <v>0.34145200644512569</v>
      </c>
    </row>
    <row r="20" spans="1:4" ht="27" customHeight="1">
      <c r="A20" s="13">
        <v>14</v>
      </c>
      <c r="B20" s="7" t="s">
        <v>10</v>
      </c>
      <c r="C20" s="67">
        <f>HLOOKUP(B20,'სტატისტი პრემიები(მიღ. გადაზღ.)'!$4:$26,22,FALSE)</f>
        <v>2336.1691319999995</v>
      </c>
      <c r="D20" s="53">
        <f t="shared" si="0"/>
        <v>3.6645413787065776E-4</v>
      </c>
    </row>
    <row r="21" spans="1:4" ht="27" customHeight="1">
      <c r="A21" s="13">
        <v>15</v>
      </c>
      <c r="B21" s="7" t="s">
        <v>11</v>
      </c>
      <c r="C21" s="67">
        <f>HLOOKUP(B21,'სტატისტი პრემიები(მიღ. გადაზღ.)'!$4:$26,22,FALSE)</f>
        <v>0</v>
      </c>
      <c r="D21" s="53">
        <f t="shared" si="0"/>
        <v>0</v>
      </c>
    </row>
    <row r="22" spans="1:4" ht="27" customHeight="1">
      <c r="A22" s="13">
        <v>16</v>
      </c>
      <c r="B22" s="7" t="s">
        <v>12</v>
      </c>
      <c r="C22" s="67">
        <f>HLOOKUP(B22,'სტატისტი პრემიები(მიღ. გადაზღ.)'!$4:$26,22,FALSE)</f>
        <v>0</v>
      </c>
      <c r="D22" s="53">
        <f>C22/$C$25</f>
        <v>0</v>
      </c>
    </row>
    <row r="23" spans="1:4" ht="27" customHeight="1">
      <c r="A23" s="13">
        <v>17</v>
      </c>
      <c r="B23" s="7" t="s">
        <v>32</v>
      </c>
      <c r="C23" s="67">
        <f>HLOOKUP(B23,'სტატისტი პრემიები(მიღ. გადაზღ.)'!$4:$26,22,FALSE)</f>
        <v>710486.54168600007</v>
      </c>
      <c r="D23" s="53">
        <f>C23/$C$25</f>
        <v>0.11144772419767095</v>
      </c>
    </row>
    <row r="24" spans="1:4" ht="27" customHeight="1">
      <c r="A24" s="13">
        <v>18</v>
      </c>
      <c r="B24" s="7" t="s">
        <v>13</v>
      </c>
      <c r="C24" s="67">
        <f>HLOOKUP(B24,'სტატისტი პრემიები(მიღ. გადაზღ.)'!$4:$26,22,FALSE)</f>
        <v>0</v>
      </c>
      <c r="D24" s="53">
        <f>C24/$C$25</f>
        <v>0</v>
      </c>
    </row>
    <row r="25" spans="1:4" ht="27" customHeight="1">
      <c r="A25" s="8"/>
      <c r="B25" s="9" t="s">
        <v>14</v>
      </c>
      <c r="C25" s="51">
        <f>SUM(C7:C24)</f>
        <v>6375065.5008964995</v>
      </c>
      <c r="D25" s="52">
        <f>SUM(D7:D24)</f>
        <v>1</v>
      </c>
    </row>
    <row r="26" spans="1:4">
      <c r="C26" s="3"/>
    </row>
    <row r="27" spans="1:4">
      <c r="C27" s="3"/>
    </row>
    <row r="28" spans="1:4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K28"/>
  <sheetViews>
    <sheetView zoomScale="90" zoomScaleNormal="90" workbookViewId="0">
      <pane xSplit="2" ySplit="4" topLeftCell="C16" activePane="bottomRight" state="frozen"/>
      <selection pane="topRight" activeCell="C1" sqref="C1"/>
      <selection pane="bottomLeft" activeCell="A6" sqref="A6"/>
      <selection pane="bottomRight" activeCell="F18" sqref="F18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8" width="20" style="20" customWidth="1"/>
    <col min="9" max="16384" width="9.109375" style="20"/>
  </cols>
  <sheetData>
    <row r="1" spans="1:11" s="17" customFormat="1" ht="28.5" customHeight="1">
      <c r="A1" s="15" t="s">
        <v>81</v>
      </c>
      <c r="B1" s="14"/>
    </row>
    <row r="2" spans="1:11" s="17" customFormat="1" ht="18" customHeight="1">
      <c r="A2" s="19" t="s">
        <v>39</v>
      </c>
      <c r="B2" s="14"/>
    </row>
    <row r="3" spans="1:11" ht="18" customHeight="1">
      <c r="A3" s="24"/>
      <c r="C3" s="14"/>
      <c r="D3" s="14"/>
      <c r="E3" s="14"/>
      <c r="F3" s="14"/>
      <c r="G3" s="14"/>
    </row>
    <row r="4" spans="1:11" ht="89.25" customHeight="1">
      <c r="A4" s="57" t="s">
        <v>0</v>
      </c>
      <c r="B4" s="57" t="s">
        <v>2</v>
      </c>
      <c r="C4" s="56" t="s">
        <v>40</v>
      </c>
      <c r="D4" s="56" t="s">
        <v>41</v>
      </c>
      <c r="E4" s="56" t="s">
        <v>7</v>
      </c>
      <c r="F4" s="56" t="s">
        <v>28</v>
      </c>
      <c r="G4" s="56" t="s">
        <v>42</v>
      </c>
      <c r="H4" s="55" t="s">
        <v>14</v>
      </c>
    </row>
    <row r="5" spans="1:11" ht="24.9" customHeight="1">
      <c r="A5" s="45">
        <v>1</v>
      </c>
      <c r="B5" s="46" t="s">
        <v>58</v>
      </c>
      <c r="C5" s="63">
        <v>7440</v>
      </c>
      <c r="D5" s="63">
        <v>0</v>
      </c>
      <c r="E5" s="63">
        <v>202248</v>
      </c>
      <c r="F5" s="63">
        <v>7</v>
      </c>
      <c r="G5" s="63">
        <v>0</v>
      </c>
      <c r="H5" s="64">
        <v>209695</v>
      </c>
      <c r="K5" s="80"/>
    </row>
    <row r="6" spans="1:11" s="22" customFormat="1" ht="24.9" customHeight="1">
      <c r="A6" s="45">
        <v>2</v>
      </c>
      <c r="B6" s="46" t="s">
        <v>59</v>
      </c>
      <c r="C6" s="63">
        <v>11635</v>
      </c>
      <c r="D6" s="63">
        <v>0</v>
      </c>
      <c r="E6" s="63">
        <v>193935</v>
      </c>
      <c r="F6" s="63">
        <v>0</v>
      </c>
      <c r="G6" s="63">
        <v>0</v>
      </c>
      <c r="H6" s="64">
        <v>205570</v>
      </c>
      <c r="J6" s="20"/>
      <c r="K6" s="80"/>
    </row>
    <row r="7" spans="1:11" ht="24.9" customHeight="1">
      <c r="A7" s="45">
        <v>3</v>
      </c>
      <c r="B7" s="46" t="s">
        <v>57</v>
      </c>
      <c r="C7" s="63">
        <v>8926</v>
      </c>
      <c r="D7" s="63">
        <v>0</v>
      </c>
      <c r="E7" s="63">
        <v>192828</v>
      </c>
      <c r="F7" s="63">
        <v>0</v>
      </c>
      <c r="G7" s="63">
        <v>1</v>
      </c>
      <c r="H7" s="64">
        <v>201755</v>
      </c>
      <c r="K7" s="80"/>
    </row>
    <row r="8" spans="1:11" ht="24.9" customHeight="1">
      <c r="A8" s="45">
        <v>4</v>
      </c>
      <c r="B8" s="46" t="s">
        <v>54</v>
      </c>
      <c r="C8" s="63">
        <v>7742</v>
      </c>
      <c r="D8" s="63">
        <v>0</v>
      </c>
      <c r="E8" s="63">
        <v>191758</v>
      </c>
      <c r="F8" s="63">
        <v>0</v>
      </c>
      <c r="G8" s="63">
        <v>0</v>
      </c>
      <c r="H8" s="64">
        <v>199500</v>
      </c>
      <c r="K8" s="80"/>
    </row>
    <row r="9" spans="1:11" ht="24.9" customHeight="1">
      <c r="A9" s="45">
        <v>5</v>
      </c>
      <c r="B9" s="46" t="s">
        <v>66</v>
      </c>
      <c r="C9" s="63">
        <v>8215</v>
      </c>
      <c r="D9" s="63">
        <v>0</v>
      </c>
      <c r="E9" s="63">
        <v>189982</v>
      </c>
      <c r="F9" s="63">
        <v>0</v>
      </c>
      <c r="G9" s="63">
        <v>0</v>
      </c>
      <c r="H9" s="64">
        <v>198197</v>
      </c>
      <c r="K9" s="80"/>
    </row>
    <row r="10" spans="1:11" ht="24.9" customHeight="1">
      <c r="A10" s="45">
        <v>6</v>
      </c>
      <c r="B10" s="46" t="s">
        <v>56</v>
      </c>
      <c r="C10" s="63">
        <v>2226</v>
      </c>
      <c r="D10" s="63">
        <v>0</v>
      </c>
      <c r="E10" s="63">
        <v>184316</v>
      </c>
      <c r="F10" s="63">
        <v>0</v>
      </c>
      <c r="G10" s="63">
        <v>0</v>
      </c>
      <c r="H10" s="64">
        <v>186542</v>
      </c>
      <c r="K10" s="80"/>
    </row>
    <row r="11" spans="1:11" ht="24.9" customHeight="1">
      <c r="A11" s="45">
        <v>7</v>
      </c>
      <c r="B11" s="46" t="s">
        <v>65</v>
      </c>
      <c r="C11" s="63">
        <v>2225</v>
      </c>
      <c r="D11" s="63">
        <v>0</v>
      </c>
      <c r="E11" s="63">
        <v>183973</v>
      </c>
      <c r="F11" s="63">
        <v>0</v>
      </c>
      <c r="G11" s="63">
        <v>0</v>
      </c>
      <c r="H11" s="64">
        <v>186198</v>
      </c>
      <c r="K11" s="80"/>
    </row>
    <row r="12" spans="1:11" ht="24.9" customHeight="1">
      <c r="A12" s="45">
        <v>8</v>
      </c>
      <c r="B12" s="46" t="s">
        <v>61</v>
      </c>
      <c r="C12" s="63">
        <v>2096</v>
      </c>
      <c r="D12" s="63">
        <v>0</v>
      </c>
      <c r="E12" s="63">
        <v>183904</v>
      </c>
      <c r="F12" s="63">
        <v>0</v>
      </c>
      <c r="G12" s="63">
        <v>0</v>
      </c>
      <c r="H12" s="64">
        <v>186000</v>
      </c>
      <c r="K12" s="80"/>
    </row>
    <row r="13" spans="1:11" ht="24.9" customHeight="1">
      <c r="A13" s="45">
        <v>9</v>
      </c>
      <c r="B13" s="46" t="s">
        <v>55</v>
      </c>
      <c r="C13" s="63">
        <v>310</v>
      </c>
      <c r="D13" s="63">
        <v>0</v>
      </c>
      <c r="E13" s="63">
        <v>183369</v>
      </c>
      <c r="F13" s="63">
        <v>0</v>
      </c>
      <c r="G13" s="63">
        <v>0</v>
      </c>
      <c r="H13" s="64">
        <v>183679</v>
      </c>
      <c r="K13" s="80"/>
    </row>
    <row r="14" spans="1:11" ht="24.9" customHeight="1">
      <c r="A14" s="45">
        <v>10</v>
      </c>
      <c r="B14" s="46" t="s">
        <v>67</v>
      </c>
      <c r="C14" s="63">
        <v>717</v>
      </c>
      <c r="D14" s="63">
        <v>0</v>
      </c>
      <c r="E14" s="63">
        <v>182503</v>
      </c>
      <c r="F14" s="63">
        <v>2</v>
      </c>
      <c r="G14" s="63">
        <v>0</v>
      </c>
      <c r="H14" s="64">
        <v>183222</v>
      </c>
      <c r="K14" s="80"/>
    </row>
    <row r="15" spans="1:11" ht="24.9" customHeight="1">
      <c r="A15" s="45">
        <v>11</v>
      </c>
      <c r="B15" s="46" t="s">
        <v>60</v>
      </c>
      <c r="C15" s="63">
        <v>642</v>
      </c>
      <c r="D15" s="63">
        <v>0</v>
      </c>
      <c r="E15" s="63">
        <v>182532</v>
      </c>
      <c r="F15" s="63">
        <v>0</v>
      </c>
      <c r="G15" s="63">
        <v>0</v>
      </c>
      <c r="H15" s="64">
        <v>183174</v>
      </c>
      <c r="K15" s="80"/>
    </row>
    <row r="16" spans="1:11" ht="24.9" customHeight="1">
      <c r="A16" s="45">
        <v>12</v>
      </c>
      <c r="B16" s="46" t="s">
        <v>64</v>
      </c>
      <c r="C16" s="63">
        <v>686</v>
      </c>
      <c r="D16" s="63">
        <v>0</v>
      </c>
      <c r="E16" s="63">
        <v>182451</v>
      </c>
      <c r="F16" s="63">
        <v>0</v>
      </c>
      <c r="G16" s="63">
        <v>0</v>
      </c>
      <c r="H16" s="64">
        <v>183137</v>
      </c>
      <c r="K16" s="80"/>
    </row>
    <row r="17" spans="1:11" ht="24.9" customHeight="1">
      <c r="A17" s="45">
        <v>13</v>
      </c>
      <c r="B17" s="46" t="s">
        <v>69</v>
      </c>
      <c r="C17" s="63">
        <v>636</v>
      </c>
      <c r="D17" s="63">
        <v>0</v>
      </c>
      <c r="E17" s="63">
        <v>182369</v>
      </c>
      <c r="F17" s="63">
        <v>12</v>
      </c>
      <c r="G17" s="63">
        <v>0</v>
      </c>
      <c r="H17" s="64">
        <v>183017</v>
      </c>
      <c r="K17" s="80"/>
    </row>
    <row r="18" spans="1:11" ht="24.9" customHeight="1">
      <c r="A18" s="45">
        <v>14</v>
      </c>
      <c r="B18" s="46" t="s">
        <v>62</v>
      </c>
      <c r="C18" s="63">
        <v>542</v>
      </c>
      <c r="D18" s="63">
        <v>0</v>
      </c>
      <c r="E18" s="63">
        <v>182332</v>
      </c>
      <c r="F18" s="63">
        <v>0</v>
      </c>
      <c r="G18" s="63">
        <v>0</v>
      </c>
      <c r="H18" s="64">
        <v>182874</v>
      </c>
      <c r="K18" s="80"/>
    </row>
    <row r="19" spans="1:11" ht="24.9" customHeight="1">
      <c r="A19" s="45">
        <v>15</v>
      </c>
      <c r="B19" s="46" t="s">
        <v>63</v>
      </c>
      <c r="C19" s="63">
        <v>534</v>
      </c>
      <c r="D19" s="63">
        <v>0</v>
      </c>
      <c r="E19" s="63">
        <v>182318</v>
      </c>
      <c r="F19" s="63">
        <v>0</v>
      </c>
      <c r="G19" s="63">
        <v>0</v>
      </c>
      <c r="H19" s="64">
        <v>182852</v>
      </c>
      <c r="K19" s="80"/>
    </row>
    <row r="20" spans="1:11" ht="24.9" customHeight="1">
      <c r="A20" s="45">
        <v>16</v>
      </c>
      <c r="B20" s="46" t="s">
        <v>70</v>
      </c>
      <c r="C20" s="63">
        <v>489</v>
      </c>
      <c r="D20" s="63">
        <v>0</v>
      </c>
      <c r="E20" s="63">
        <v>181938</v>
      </c>
      <c r="F20" s="63">
        <v>0</v>
      </c>
      <c r="G20" s="63">
        <v>0</v>
      </c>
      <c r="H20" s="64">
        <v>182427</v>
      </c>
      <c r="K20" s="80"/>
    </row>
    <row r="21" spans="1:11" ht="24.9" customHeight="1">
      <c r="A21" s="45">
        <v>17</v>
      </c>
      <c r="B21" s="46" t="s">
        <v>71</v>
      </c>
      <c r="C21" s="63">
        <v>190</v>
      </c>
      <c r="D21" s="63">
        <v>0</v>
      </c>
      <c r="E21" s="63">
        <v>181967</v>
      </c>
      <c r="F21" s="63">
        <v>0</v>
      </c>
      <c r="G21" s="63">
        <v>0</v>
      </c>
      <c r="H21" s="64">
        <v>182157</v>
      </c>
      <c r="K21" s="80"/>
    </row>
    <row r="22" spans="1:11" ht="24.9" customHeight="1">
      <c r="A22" s="45">
        <v>18</v>
      </c>
      <c r="B22" s="46" t="s">
        <v>68</v>
      </c>
      <c r="C22" s="63">
        <v>85</v>
      </c>
      <c r="D22" s="63">
        <v>0</v>
      </c>
      <c r="E22" s="63">
        <v>181861</v>
      </c>
      <c r="F22" s="63">
        <v>0</v>
      </c>
      <c r="G22" s="63">
        <v>0</v>
      </c>
      <c r="H22" s="64">
        <v>181946</v>
      </c>
      <c r="K22" s="80"/>
    </row>
    <row r="23" spans="1:11" ht="24.9" customHeight="1">
      <c r="A23" s="45">
        <v>19</v>
      </c>
      <c r="B23" s="46" t="s">
        <v>72</v>
      </c>
      <c r="C23" s="63">
        <v>46</v>
      </c>
      <c r="D23" s="63">
        <v>5</v>
      </c>
      <c r="E23" s="63">
        <v>181820</v>
      </c>
      <c r="F23" s="63">
        <v>0</v>
      </c>
      <c r="G23" s="63">
        <v>0</v>
      </c>
      <c r="H23" s="64">
        <v>181871</v>
      </c>
      <c r="K23" s="80"/>
    </row>
    <row r="24" spans="1:11" ht="13.8">
      <c r="A24" s="47"/>
      <c r="B24" s="48" t="s">
        <v>1</v>
      </c>
      <c r="C24" s="65">
        <f>SUM(C5:C23)</f>
        <v>55382</v>
      </c>
      <c r="D24" s="65">
        <f>SUM(D5:D23)</f>
        <v>5</v>
      </c>
      <c r="E24" s="65">
        <f>SUM(E5:E23)-181782*18</f>
        <v>256328</v>
      </c>
      <c r="F24" s="65">
        <f>SUM(F5:F23)</f>
        <v>21</v>
      </c>
      <c r="G24" s="65">
        <f>SUM(G5:G23)</f>
        <v>1</v>
      </c>
      <c r="H24" s="65">
        <f>SUM(H5:H23)-181782*18</f>
        <v>311737</v>
      </c>
    </row>
    <row r="25" spans="1:11" s="24" customFormat="1" ht="12.75" customHeight="1"/>
    <row r="26" spans="1:11" ht="12.75" customHeight="1">
      <c r="C26" s="80"/>
      <c r="D26" s="80"/>
      <c r="E26" s="80"/>
      <c r="F26" s="80"/>
      <c r="G26" s="80"/>
      <c r="H26" s="80"/>
      <c r="J26" s="80"/>
    </row>
    <row r="27" spans="1:11">
      <c r="E27" s="80"/>
    </row>
    <row r="28" spans="1:11">
      <c r="C28" s="28"/>
      <c r="D28" s="28"/>
      <c r="E28" s="28"/>
      <c r="F28" s="28"/>
      <c r="G28" s="28"/>
      <c r="H28" s="28"/>
    </row>
  </sheetData>
  <sortState xmlns:xlrd2="http://schemas.microsoft.com/office/spreadsheetml/2017/richdata2"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499984740745262"/>
  </sheetPr>
  <dimension ref="A1:AN33"/>
  <sheetViews>
    <sheetView tabSelected="1" zoomScale="90" zoomScaleNormal="90" workbookViewId="0">
      <pane xSplit="2" ySplit="5" topLeftCell="AA6" activePane="bottomRight" state="frozen"/>
      <selection pane="topRight" activeCell="C1" sqref="C1"/>
      <selection pane="bottomLeft" activeCell="A6" sqref="A6"/>
      <selection pane="bottomRight" activeCell="AG12" sqref="AG12"/>
    </sheetView>
  </sheetViews>
  <sheetFormatPr defaultColWidth="9.109375" defaultRowHeight="13.2"/>
  <cols>
    <col min="1" max="1" width="5.5546875" style="20" customWidth="1"/>
    <col min="2" max="2" width="49.5546875" style="20" customWidth="1"/>
    <col min="3" max="40" width="12.6640625" style="20" customWidth="1"/>
    <col min="41" max="16384" width="9.109375" style="20"/>
  </cols>
  <sheetData>
    <row r="1" spans="1:40" s="17" customFormat="1" ht="28.5" customHeight="1">
      <c r="A1" s="15" t="s">
        <v>82</v>
      </c>
      <c r="B1" s="14"/>
      <c r="C1" s="14"/>
      <c r="D1" s="14"/>
      <c r="E1" s="14"/>
      <c r="F1" s="14"/>
      <c r="G1" s="14"/>
      <c r="H1" s="14"/>
      <c r="I1" s="18"/>
      <c r="J1" s="18"/>
    </row>
    <row r="2" spans="1:40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8"/>
      <c r="J2" s="18"/>
    </row>
    <row r="3" spans="1:40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ht="89.25" customHeight="1">
      <c r="A4" s="86" t="s">
        <v>0</v>
      </c>
      <c r="B4" s="86" t="s">
        <v>2</v>
      </c>
      <c r="C4" s="89" t="s">
        <v>3</v>
      </c>
      <c r="D4" s="91"/>
      <c r="E4" s="89" t="s">
        <v>27</v>
      </c>
      <c r="F4" s="91"/>
      <c r="G4" s="89" t="s">
        <v>34</v>
      </c>
      <c r="H4" s="91"/>
      <c r="I4" s="89" t="s">
        <v>6</v>
      </c>
      <c r="J4" s="91"/>
      <c r="K4" s="89" t="s">
        <v>35</v>
      </c>
      <c r="L4" s="91"/>
      <c r="M4" s="89" t="s">
        <v>7</v>
      </c>
      <c r="N4" s="91"/>
      <c r="O4" s="89" t="s">
        <v>8</v>
      </c>
      <c r="P4" s="91"/>
      <c r="Q4" s="89" t="s">
        <v>28</v>
      </c>
      <c r="R4" s="91"/>
      <c r="S4" s="89" t="s">
        <v>38</v>
      </c>
      <c r="T4" s="91"/>
      <c r="U4" s="89" t="s">
        <v>29</v>
      </c>
      <c r="V4" s="91"/>
      <c r="W4" s="89" t="s">
        <v>30</v>
      </c>
      <c r="X4" s="91"/>
      <c r="Y4" s="89" t="s">
        <v>9</v>
      </c>
      <c r="Z4" s="91"/>
      <c r="AA4" s="89" t="s">
        <v>33</v>
      </c>
      <c r="AB4" s="91"/>
      <c r="AC4" s="89" t="s">
        <v>10</v>
      </c>
      <c r="AD4" s="91"/>
      <c r="AE4" s="89" t="s">
        <v>11</v>
      </c>
      <c r="AF4" s="91"/>
      <c r="AG4" s="89" t="s">
        <v>12</v>
      </c>
      <c r="AH4" s="91"/>
      <c r="AI4" s="89" t="s">
        <v>32</v>
      </c>
      <c r="AJ4" s="91"/>
      <c r="AK4" s="89" t="s">
        <v>13</v>
      </c>
      <c r="AL4" s="91"/>
      <c r="AM4" s="97" t="s">
        <v>14</v>
      </c>
      <c r="AN4" s="98"/>
    </row>
    <row r="5" spans="1:40" ht="22.8">
      <c r="A5" s="88"/>
      <c r="B5" s="88"/>
      <c r="C5" s="21" t="s">
        <v>4</v>
      </c>
      <c r="D5" s="21" t="s">
        <v>5</v>
      </c>
      <c r="E5" s="21" t="s">
        <v>4</v>
      </c>
      <c r="F5" s="21" t="s">
        <v>5</v>
      </c>
      <c r="G5" s="21" t="s">
        <v>4</v>
      </c>
      <c r="H5" s="21" t="s">
        <v>5</v>
      </c>
      <c r="I5" s="21" t="s">
        <v>4</v>
      </c>
      <c r="J5" s="21" t="s">
        <v>5</v>
      </c>
      <c r="K5" s="21" t="s">
        <v>4</v>
      </c>
      <c r="L5" s="21" t="s">
        <v>5</v>
      </c>
      <c r="M5" s="21" t="s">
        <v>4</v>
      </c>
      <c r="N5" s="21" t="s">
        <v>5</v>
      </c>
      <c r="O5" s="21" t="s">
        <v>4</v>
      </c>
      <c r="P5" s="21" t="s">
        <v>5</v>
      </c>
      <c r="Q5" s="21" t="s">
        <v>4</v>
      </c>
      <c r="R5" s="21" t="s">
        <v>5</v>
      </c>
      <c r="S5" s="21" t="s">
        <v>4</v>
      </c>
      <c r="T5" s="21" t="s">
        <v>5</v>
      </c>
      <c r="U5" s="21" t="s">
        <v>4</v>
      </c>
      <c r="V5" s="21" t="s">
        <v>5</v>
      </c>
      <c r="W5" s="21" t="s">
        <v>4</v>
      </c>
      <c r="X5" s="21" t="s">
        <v>5</v>
      </c>
      <c r="Y5" s="21" t="s">
        <v>4</v>
      </c>
      <c r="Z5" s="21" t="s">
        <v>5</v>
      </c>
      <c r="AA5" s="21" t="s">
        <v>4</v>
      </c>
      <c r="AB5" s="21" t="s">
        <v>5</v>
      </c>
      <c r="AC5" s="21" t="s">
        <v>4</v>
      </c>
      <c r="AD5" s="21" t="s">
        <v>5</v>
      </c>
      <c r="AE5" s="21" t="s">
        <v>4</v>
      </c>
      <c r="AF5" s="21" t="s">
        <v>5</v>
      </c>
      <c r="AG5" s="21" t="s">
        <v>4</v>
      </c>
      <c r="AH5" s="21" t="s">
        <v>5</v>
      </c>
      <c r="AI5" s="21" t="s">
        <v>4</v>
      </c>
      <c r="AJ5" s="21" t="s">
        <v>5</v>
      </c>
      <c r="AK5" s="21" t="s">
        <v>4</v>
      </c>
      <c r="AL5" s="21" t="s">
        <v>5</v>
      </c>
      <c r="AM5" s="21" t="s">
        <v>4</v>
      </c>
      <c r="AN5" s="21" t="s">
        <v>5</v>
      </c>
    </row>
    <row r="6" spans="1:40" ht="24.9" customHeight="1">
      <c r="A6" s="45">
        <v>1</v>
      </c>
      <c r="B6" s="46" t="s">
        <v>55</v>
      </c>
      <c r="C6" s="63">
        <v>5515936.52014698</v>
      </c>
      <c r="D6" s="63">
        <v>70695.059999999969</v>
      </c>
      <c r="E6" s="63">
        <v>1352686.0184060221</v>
      </c>
      <c r="F6" s="63">
        <v>0</v>
      </c>
      <c r="G6" s="63">
        <v>1447353.6353190024</v>
      </c>
      <c r="H6" s="63">
        <v>5075.8137000000088</v>
      </c>
      <c r="I6" s="63">
        <v>114276942.83907697</v>
      </c>
      <c r="J6" s="63">
        <v>0</v>
      </c>
      <c r="K6" s="63">
        <v>515548.29980000062</v>
      </c>
      <c r="L6" s="63">
        <v>320626.79320000054</v>
      </c>
      <c r="M6" s="63">
        <v>670659.53107368399</v>
      </c>
      <c r="N6" s="63">
        <v>82403.132400000046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6575.3483999999999</v>
      </c>
      <c r="Z6" s="63">
        <v>4658.7833000000001</v>
      </c>
      <c r="AA6" s="63">
        <v>125682.076565</v>
      </c>
      <c r="AB6" s="63">
        <v>107899.03916499999</v>
      </c>
      <c r="AC6" s="63">
        <v>0</v>
      </c>
      <c r="AD6" s="63">
        <v>0</v>
      </c>
      <c r="AE6" s="63">
        <v>0</v>
      </c>
      <c r="AF6" s="63">
        <v>0</v>
      </c>
      <c r="AG6" s="63">
        <v>173622.79018099906</v>
      </c>
      <c r="AH6" s="63">
        <v>0</v>
      </c>
      <c r="AI6" s="63">
        <v>19283.564900000005</v>
      </c>
      <c r="AJ6" s="63">
        <v>15959.212899999999</v>
      </c>
      <c r="AK6" s="63">
        <v>0</v>
      </c>
      <c r="AL6" s="63">
        <v>0</v>
      </c>
      <c r="AM6" s="64">
        <v>124104290.62386864</v>
      </c>
      <c r="AN6" s="64">
        <v>607317.83466500067</v>
      </c>
    </row>
    <row r="7" spans="1:40" s="22" customFormat="1" ht="24.9" customHeight="1">
      <c r="A7" s="45">
        <v>2</v>
      </c>
      <c r="B7" s="46" t="s">
        <v>54</v>
      </c>
      <c r="C7" s="63">
        <v>18183353.035530485</v>
      </c>
      <c r="D7" s="63">
        <v>5323937.2000003289</v>
      </c>
      <c r="E7" s="63">
        <v>1028399.5302500133</v>
      </c>
      <c r="F7" s="63">
        <v>0</v>
      </c>
      <c r="G7" s="63">
        <v>1272332.6658333503</v>
      </c>
      <c r="H7" s="63">
        <v>44523.01999999999</v>
      </c>
      <c r="I7" s="63">
        <v>29366242.590000119</v>
      </c>
      <c r="J7" s="63">
        <v>0</v>
      </c>
      <c r="K7" s="63">
        <v>17324931.794745967</v>
      </c>
      <c r="L7" s="63">
        <v>6508.5399999999954</v>
      </c>
      <c r="M7" s="63">
        <v>2551539.0929817017</v>
      </c>
      <c r="N7" s="63">
        <v>5172.9400000000023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1399310.9940970005</v>
      </c>
      <c r="Z7" s="63">
        <v>452358.69000000006</v>
      </c>
      <c r="AA7" s="63">
        <v>9147441.5732710697</v>
      </c>
      <c r="AB7" s="63">
        <v>4399779.1099999985</v>
      </c>
      <c r="AC7" s="63">
        <v>908963.09149999998</v>
      </c>
      <c r="AD7" s="63">
        <v>908963.27</v>
      </c>
      <c r="AE7" s="63">
        <v>85897.01</v>
      </c>
      <c r="AF7" s="63">
        <v>68717.600000000006</v>
      </c>
      <c r="AG7" s="63">
        <v>2012.2079400000002</v>
      </c>
      <c r="AH7" s="63">
        <v>0</v>
      </c>
      <c r="AI7" s="63">
        <v>749645.77869000006</v>
      </c>
      <c r="AJ7" s="63">
        <v>608969.81000000017</v>
      </c>
      <c r="AK7" s="63">
        <v>0</v>
      </c>
      <c r="AL7" s="63">
        <v>0</v>
      </c>
      <c r="AM7" s="64">
        <v>82020069.364839688</v>
      </c>
      <c r="AN7" s="64">
        <v>11818930.180000328</v>
      </c>
    </row>
    <row r="8" spans="1:40" ht="24.9" customHeight="1">
      <c r="A8" s="45">
        <v>3</v>
      </c>
      <c r="B8" s="46" t="s">
        <v>57</v>
      </c>
      <c r="C8" s="63">
        <v>2849348.8453759998</v>
      </c>
      <c r="D8" s="63">
        <v>817866.32314689993</v>
      </c>
      <c r="E8" s="63">
        <v>1312722.3150449998</v>
      </c>
      <c r="F8" s="63">
        <v>84263</v>
      </c>
      <c r="G8" s="63">
        <v>879528.34079499997</v>
      </c>
      <c r="H8" s="63">
        <v>30740.080622999998</v>
      </c>
      <c r="I8" s="63">
        <v>42057640.539699994</v>
      </c>
      <c r="J8" s="63">
        <v>26802703.245060589</v>
      </c>
      <c r="K8" s="63">
        <v>11131548.366207002</v>
      </c>
      <c r="L8" s="63">
        <v>330238.85312529799</v>
      </c>
      <c r="M8" s="63">
        <v>2493086.5172626842</v>
      </c>
      <c r="N8" s="63">
        <v>172028.3451252403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26678.108941999999</v>
      </c>
      <c r="V8" s="63">
        <v>30861.711792032202</v>
      </c>
      <c r="W8" s="63">
        <v>0</v>
      </c>
      <c r="X8" s="63">
        <v>0</v>
      </c>
      <c r="Y8" s="63">
        <v>1009364.3233340001</v>
      </c>
      <c r="Z8" s="63">
        <v>718614.74666661641</v>
      </c>
      <c r="AA8" s="63">
        <v>4773822.2176820012</v>
      </c>
      <c r="AB8" s="63">
        <v>4995184.6131967017</v>
      </c>
      <c r="AC8" s="63">
        <v>54354.16</v>
      </c>
      <c r="AD8" s="63">
        <v>0</v>
      </c>
      <c r="AE8" s="63">
        <v>1551825.7148700003</v>
      </c>
      <c r="AF8" s="63">
        <v>1241460.5718960001</v>
      </c>
      <c r="AG8" s="63">
        <v>0</v>
      </c>
      <c r="AH8" s="63">
        <v>0</v>
      </c>
      <c r="AI8" s="63">
        <v>1720396.2733530002</v>
      </c>
      <c r="AJ8" s="63">
        <v>1353005.1181045254</v>
      </c>
      <c r="AK8" s="63">
        <v>0</v>
      </c>
      <c r="AL8" s="63">
        <v>0</v>
      </c>
      <c r="AM8" s="64">
        <v>69860315.722566679</v>
      </c>
      <c r="AN8" s="64">
        <v>36576966.608736902</v>
      </c>
    </row>
    <row r="9" spans="1:40" ht="24.9" customHeight="1">
      <c r="A9" s="45">
        <v>4</v>
      </c>
      <c r="B9" s="46" t="s">
        <v>58</v>
      </c>
      <c r="C9" s="63">
        <v>10069350.011611998</v>
      </c>
      <c r="D9" s="63">
        <v>386036.04977099772</v>
      </c>
      <c r="E9" s="63">
        <v>491325.91461499286</v>
      </c>
      <c r="F9" s="63">
        <v>0</v>
      </c>
      <c r="G9" s="63">
        <v>743034.20334599691</v>
      </c>
      <c r="H9" s="63">
        <v>188516.70428341502</v>
      </c>
      <c r="I9" s="63">
        <v>296229.72075499489</v>
      </c>
      <c r="J9" s="63">
        <v>15156.813097608687</v>
      </c>
      <c r="K9" s="63">
        <v>15712696.271767942</v>
      </c>
      <c r="L9" s="63">
        <v>408602.36621859734</v>
      </c>
      <c r="M9" s="63">
        <v>4129667.7237176867</v>
      </c>
      <c r="N9" s="63">
        <v>4215.0433810000004</v>
      </c>
      <c r="O9" s="63">
        <v>0</v>
      </c>
      <c r="P9" s="63">
        <v>0</v>
      </c>
      <c r="Q9" s="63">
        <v>397321.4914</v>
      </c>
      <c r="R9" s="63">
        <v>394045.49138000002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1455125.409188</v>
      </c>
      <c r="Z9" s="63">
        <v>293687.86679300002</v>
      </c>
      <c r="AA9" s="63">
        <v>9332654.2941782232</v>
      </c>
      <c r="AB9" s="63">
        <v>4040164.6478899755</v>
      </c>
      <c r="AC9" s="63">
        <v>91000.125</v>
      </c>
      <c r="AD9" s="63">
        <v>91000.125050000002</v>
      </c>
      <c r="AE9" s="63">
        <v>981351.02570999996</v>
      </c>
      <c r="AF9" s="63">
        <v>510849.27136758424</v>
      </c>
      <c r="AG9" s="63">
        <v>0</v>
      </c>
      <c r="AH9" s="63">
        <v>0</v>
      </c>
      <c r="AI9" s="63">
        <v>1652997.624567</v>
      </c>
      <c r="AJ9" s="63">
        <v>732301.40518999996</v>
      </c>
      <c r="AK9" s="63">
        <v>0</v>
      </c>
      <c r="AL9" s="63">
        <v>0</v>
      </c>
      <c r="AM9" s="64">
        <v>45352753.815856837</v>
      </c>
      <c r="AN9" s="64">
        <v>7064575.7844221797</v>
      </c>
    </row>
    <row r="10" spans="1:40" ht="24.9" customHeight="1">
      <c r="A10" s="45">
        <v>5</v>
      </c>
      <c r="B10" s="46" t="s">
        <v>59</v>
      </c>
      <c r="C10" s="63">
        <v>281430.86873481324</v>
      </c>
      <c r="D10" s="63">
        <v>16974.498459999984</v>
      </c>
      <c r="E10" s="63">
        <v>56679.200000000128</v>
      </c>
      <c r="F10" s="63">
        <v>0</v>
      </c>
      <c r="G10" s="63">
        <v>341990.16680259339</v>
      </c>
      <c r="H10" s="63">
        <v>2233.3741333333337</v>
      </c>
      <c r="I10" s="63">
        <v>23932217.442015454</v>
      </c>
      <c r="J10" s="63">
        <v>58704.70913268</v>
      </c>
      <c r="K10" s="63">
        <v>16043831.395831054</v>
      </c>
      <c r="L10" s="63">
        <v>4243634.2738215057</v>
      </c>
      <c r="M10" s="63">
        <v>2248774.4151588427</v>
      </c>
      <c r="N10" s="63">
        <v>7207.2937946118709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116058.43984352059</v>
      </c>
      <c r="AB10" s="63">
        <v>86675.587903624852</v>
      </c>
      <c r="AC10" s="63">
        <v>12058.253327999999</v>
      </c>
      <c r="AD10" s="63">
        <v>11685.633283291689</v>
      </c>
      <c r="AE10" s="63">
        <v>396063.82</v>
      </c>
      <c r="AF10" s="63">
        <v>135000</v>
      </c>
      <c r="AG10" s="63">
        <v>0</v>
      </c>
      <c r="AH10" s="63">
        <v>0</v>
      </c>
      <c r="AI10" s="63">
        <v>243726.26110100001</v>
      </c>
      <c r="AJ10" s="63">
        <v>208948.95755964066</v>
      </c>
      <c r="AK10" s="63">
        <v>0</v>
      </c>
      <c r="AL10" s="63">
        <v>0</v>
      </c>
      <c r="AM10" s="64">
        <v>43672830.262815282</v>
      </c>
      <c r="AN10" s="64">
        <v>4771064.3280886877</v>
      </c>
    </row>
    <row r="11" spans="1:40" ht="24.9" customHeight="1">
      <c r="A11" s="45">
        <v>6</v>
      </c>
      <c r="B11" s="46" t="s">
        <v>60</v>
      </c>
      <c r="C11" s="63">
        <v>105353.83398399995</v>
      </c>
      <c r="D11" s="63">
        <v>56163.082500000004</v>
      </c>
      <c r="E11" s="63">
        <v>745832.62578000221</v>
      </c>
      <c r="F11" s="63">
        <v>0</v>
      </c>
      <c r="G11" s="63">
        <v>342828.92317498586</v>
      </c>
      <c r="H11" s="63">
        <v>21606.785219178073</v>
      </c>
      <c r="I11" s="63">
        <v>30922504.706968412</v>
      </c>
      <c r="J11" s="63">
        <v>0</v>
      </c>
      <c r="K11" s="63">
        <v>1594800.0659569979</v>
      </c>
      <c r="L11" s="63">
        <v>234014.76144678792</v>
      </c>
      <c r="M11" s="63">
        <v>645935.59599368414</v>
      </c>
      <c r="N11" s="63">
        <v>1216.1096547945206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99188.030732999861</v>
      </c>
      <c r="Z11" s="63">
        <v>69563.805282900008</v>
      </c>
      <c r="AA11" s="63">
        <v>316963.70073500008</v>
      </c>
      <c r="AB11" s="63">
        <v>210987.98753379442</v>
      </c>
      <c r="AC11" s="63">
        <v>30043.990804999994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146477.03226000001</v>
      </c>
      <c r="AJ11" s="63">
        <v>28654.6512</v>
      </c>
      <c r="AK11" s="63">
        <v>0</v>
      </c>
      <c r="AL11" s="63">
        <v>0</v>
      </c>
      <c r="AM11" s="64">
        <v>34949928.506391078</v>
      </c>
      <c r="AN11" s="64">
        <v>622207.18283745483</v>
      </c>
    </row>
    <row r="12" spans="1:40" ht="24.9" customHeight="1">
      <c r="A12" s="45">
        <v>7</v>
      </c>
      <c r="B12" s="46" t="s">
        <v>56</v>
      </c>
      <c r="C12" s="63">
        <v>2286734.7308799997</v>
      </c>
      <c r="D12" s="63">
        <v>1077627.2772306213</v>
      </c>
      <c r="E12" s="63">
        <v>445979.26983999991</v>
      </c>
      <c r="F12" s="63">
        <v>21167.612573760001</v>
      </c>
      <c r="G12" s="63">
        <v>357682.01836900006</v>
      </c>
      <c r="H12" s="63">
        <v>67931.416190624004</v>
      </c>
      <c r="I12" s="63">
        <v>9506603.1199999992</v>
      </c>
      <c r="J12" s="63">
        <v>0</v>
      </c>
      <c r="K12" s="63">
        <v>3962863.0733390003</v>
      </c>
      <c r="L12" s="63">
        <v>171500.39014732718</v>
      </c>
      <c r="M12" s="63">
        <v>1057427.2532220001</v>
      </c>
      <c r="N12" s="63">
        <v>15032.350849988599</v>
      </c>
      <c r="O12" s="63">
        <v>0</v>
      </c>
      <c r="P12" s="63">
        <v>2094.2144941900001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399556.00538799999</v>
      </c>
      <c r="Z12" s="63">
        <v>434484.2008909529</v>
      </c>
      <c r="AA12" s="63">
        <v>4397258.237480999</v>
      </c>
      <c r="AB12" s="63">
        <v>3626334.9572170358</v>
      </c>
      <c r="AC12" s="63">
        <v>132872.17564999999</v>
      </c>
      <c r="AD12" s="63">
        <v>34165.833322126899</v>
      </c>
      <c r="AE12" s="63">
        <v>209355.54</v>
      </c>
      <c r="AF12" s="63">
        <v>168816.986</v>
      </c>
      <c r="AG12" s="63">
        <v>0</v>
      </c>
      <c r="AH12" s="63">
        <v>0</v>
      </c>
      <c r="AI12" s="63">
        <v>523848.57005800004</v>
      </c>
      <c r="AJ12" s="63">
        <v>434965.33059614559</v>
      </c>
      <c r="AK12" s="63">
        <v>0</v>
      </c>
      <c r="AL12" s="63">
        <v>0</v>
      </c>
      <c r="AM12" s="64">
        <v>23280179.994226996</v>
      </c>
      <c r="AN12" s="64">
        <v>6054120.5695127724</v>
      </c>
    </row>
    <row r="13" spans="1:40" ht="24.9" customHeight="1">
      <c r="A13" s="45">
        <v>8</v>
      </c>
      <c r="B13" s="46" t="s">
        <v>62</v>
      </c>
      <c r="C13" s="63">
        <v>0</v>
      </c>
      <c r="D13" s="63">
        <v>0</v>
      </c>
      <c r="E13" s="63">
        <v>1711.5</v>
      </c>
      <c r="F13" s="63">
        <v>0</v>
      </c>
      <c r="G13" s="63">
        <v>5051.3599999999997</v>
      </c>
      <c r="H13" s="63">
        <v>2460.6</v>
      </c>
      <c r="I13" s="63">
        <v>16415178.609999999</v>
      </c>
      <c r="J13" s="63">
        <v>0</v>
      </c>
      <c r="K13" s="63">
        <v>581622.28</v>
      </c>
      <c r="L13" s="63">
        <v>407135.6</v>
      </c>
      <c r="M13" s="63">
        <v>600378.24</v>
      </c>
      <c r="N13" s="63">
        <v>91757.72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9669.93</v>
      </c>
      <c r="AB13" s="63">
        <v>8219.44</v>
      </c>
      <c r="AC13" s="63">
        <v>0</v>
      </c>
      <c r="AD13" s="63">
        <v>0</v>
      </c>
      <c r="AE13" s="63">
        <v>10064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17623675.919999998</v>
      </c>
      <c r="AN13" s="64">
        <v>509573.35999999993</v>
      </c>
    </row>
    <row r="14" spans="1:40" ht="24.9" customHeight="1">
      <c r="A14" s="45">
        <v>9</v>
      </c>
      <c r="B14" s="46" t="s">
        <v>66</v>
      </c>
      <c r="C14" s="63">
        <v>4165.1799999999967</v>
      </c>
      <c r="D14" s="63">
        <v>0</v>
      </c>
      <c r="E14" s="63">
        <v>16560.920000000042</v>
      </c>
      <c r="F14" s="63">
        <v>0</v>
      </c>
      <c r="G14" s="63">
        <v>112970.56005900004</v>
      </c>
      <c r="H14" s="63">
        <v>0</v>
      </c>
      <c r="I14" s="63">
        <v>2658230.0999999889</v>
      </c>
      <c r="J14" s="63">
        <v>0</v>
      </c>
      <c r="K14" s="63">
        <v>13740711.906796886</v>
      </c>
      <c r="L14" s="63">
        <v>28438.233295000005</v>
      </c>
      <c r="M14" s="63">
        <v>979638.17211068422</v>
      </c>
      <c r="N14" s="63">
        <v>18753.706340000001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2381.625</v>
      </c>
      <c r="Z14" s="63">
        <v>1905.3</v>
      </c>
      <c r="AA14" s="63">
        <v>13487.039999999999</v>
      </c>
      <c r="AB14" s="63">
        <v>2334.5</v>
      </c>
      <c r="AC14" s="63">
        <v>0</v>
      </c>
      <c r="AD14" s="63">
        <v>0</v>
      </c>
      <c r="AE14" s="63">
        <v>80907.850000000006</v>
      </c>
      <c r="AF14" s="63">
        <v>0</v>
      </c>
      <c r="AG14" s="63">
        <v>0</v>
      </c>
      <c r="AH14" s="63">
        <v>0</v>
      </c>
      <c r="AI14" s="63">
        <v>5801</v>
      </c>
      <c r="AJ14" s="63">
        <v>3220.8000000000006</v>
      </c>
      <c r="AK14" s="63">
        <v>0</v>
      </c>
      <c r="AL14" s="63">
        <v>0</v>
      </c>
      <c r="AM14" s="64">
        <v>17614854.35396656</v>
      </c>
      <c r="AN14" s="64">
        <v>54652.539635000008</v>
      </c>
    </row>
    <row r="15" spans="1:40" ht="24.9" customHeight="1">
      <c r="A15" s="45">
        <v>10</v>
      </c>
      <c r="B15" s="46" t="s">
        <v>61</v>
      </c>
      <c r="C15" s="63">
        <v>24400.78884300037</v>
      </c>
      <c r="D15" s="63">
        <v>0</v>
      </c>
      <c r="E15" s="63">
        <v>41237.966255000283</v>
      </c>
      <c r="F15" s="63">
        <v>0</v>
      </c>
      <c r="G15" s="63">
        <v>241259.02489200002</v>
      </c>
      <c r="H15" s="63">
        <v>0</v>
      </c>
      <c r="I15" s="63">
        <v>11695044.069208983</v>
      </c>
      <c r="J15" s="63">
        <v>0</v>
      </c>
      <c r="K15" s="63">
        <v>4001770.0789839998</v>
      </c>
      <c r="L15" s="63">
        <v>2000885.0394921845</v>
      </c>
      <c r="M15" s="63">
        <v>803196.21843168419</v>
      </c>
      <c r="N15" s="63">
        <v>166950.21448056199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1102.3351050000001</v>
      </c>
      <c r="Z15" s="63">
        <v>881.86808400000007</v>
      </c>
      <c r="AA15" s="63">
        <v>4076.5139999999997</v>
      </c>
      <c r="AB15" s="63">
        <v>3261.2111999999997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16812086.995719664</v>
      </c>
      <c r="AN15" s="64">
        <v>2171978.3332567462</v>
      </c>
    </row>
    <row r="16" spans="1:40" ht="24.9" customHeight="1">
      <c r="A16" s="45">
        <v>11</v>
      </c>
      <c r="B16" s="46" t="s">
        <v>63</v>
      </c>
      <c r="C16" s="63">
        <v>100179</v>
      </c>
      <c r="D16" s="63">
        <v>0</v>
      </c>
      <c r="E16" s="63">
        <v>521973</v>
      </c>
      <c r="F16" s="63">
        <v>1072.9991663999995</v>
      </c>
      <c r="G16" s="63">
        <v>201645</v>
      </c>
      <c r="H16" s="63">
        <v>0</v>
      </c>
      <c r="I16" s="63">
        <v>10543981</v>
      </c>
      <c r="J16" s="63">
        <v>0</v>
      </c>
      <c r="K16" s="63">
        <v>842389</v>
      </c>
      <c r="L16" s="63">
        <v>57236.432939993829</v>
      </c>
      <c r="M16" s="63">
        <v>563027.78947368427</v>
      </c>
      <c r="N16" s="63">
        <v>10607.459000000001</v>
      </c>
      <c r="O16" s="63">
        <v>0</v>
      </c>
      <c r="P16" s="63">
        <v>0</v>
      </c>
      <c r="Q16" s="63">
        <v>0</v>
      </c>
      <c r="R16" s="63">
        <v>0</v>
      </c>
      <c r="S16" s="63">
        <v>452615</v>
      </c>
      <c r="T16" s="63">
        <v>296803.57399900001</v>
      </c>
      <c r="U16" s="63">
        <v>52005</v>
      </c>
      <c r="V16" s="63">
        <v>28249.894506849312</v>
      </c>
      <c r="W16" s="63">
        <v>5520</v>
      </c>
      <c r="X16" s="63">
        <v>2760.2250000000004</v>
      </c>
      <c r="Y16" s="63">
        <v>15303</v>
      </c>
      <c r="Z16" s="63">
        <v>11896.938849315067</v>
      </c>
      <c r="AA16" s="63">
        <v>1386418</v>
      </c>
      <c r="AB16" s="63">
        <v>1127761.4467253045</v>
      </c>
      <c r="AC16" s="63">
        <v>82359</v>
      </c>
      <c r="AD16" s="63">
        <v>75701.986802915068</v>
      </c>
      <c r="AE16" s="63">
        <v>402760</v>
      </c>
      <c r="AF16" s="63">
        <v>339802.97786301374</v>
      </c>
      <c r="AG16" s="63">
        <v>0</v>
      </c>
      <c r="AH16" s="63">
        <v>0</v>
      </c>
      <c r="AI16" s="63">
        <v>225131</v>
      </c>
      <c r="AJ16" s="63">
        <v>133817.30918202738</v>
      </c>
      <c r="AK16" s="63">
        <v>0</v>
      </c>
      <c r="AL16" s="63">
        <v>0</v>
      </c>
      <c r="AM16" s="64">
        <v>15395305.789473685</v>
      </c>
      <c r="AN16" s="64">
        <v>2085711.2440348188</v>
      </c>
    </row>
    <row r="17" spans="1:40" ht="24.9" customHeight="1">
      <c r="A17" s="45">
        <v>12</v>
      </c>
      <c r="B17" s="46" t="s">
        <v>65</v>
      </c>
      <c r="C17" s="63">
        <v>32963.349999999948</v>
      </c>
      <c r="D17" s="63">
        <v>3118.4580000000001</v>
      </c>
      <c r="E17" s="63">
        <v>44894.979999999734</v>
      </c>
      <c r="F17" s="63">
        <v>0</v>
      </c>
      <c r="G17" s="63">
        <v>192710.95999998215</v>
      </c>
      <c r="H17" s="63">
        <v>0</v>
      </c>
      <c r="I17" s="63">
        <v>3704458.6899998253</v>
      </c>
      <c r="J17" s="63">
        <v>0</v>
      </c>
      <c r="K17" s="63">
        <v>2750931.1299999878</v>
      </c>
      <c r="L17" s="63">
        <v>1198307.0576560006</v>
      </c>
      <c r="M17" s="63">
        <v>915699.66947368439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62940.53</v>
      </c>
      <c r="Z17" s="63">
        <v>55072.963750000024</v>
      </c>
      <c r="AA17" s="63">
        <v>220268.93</v>
      </c>
      <c r="AB17" s="63">
        <v>178000.77675399996</v>
      </c>
      <c r="AC17" s="63">
        <v>5000</v>
      </c>
      <c r="AD17" s="63">
        <v>3500</v>
      </c>
      <c r="AE17" s="63">
        <v>0</v>
      </c>
      <c r="AF17" s="63">
        <v>0</v>
      </c>
      <c r="AG17" s="63">
        <v>0</v>
      </c>
      <c r="AH17" s="63">
        <v>0</v>
      </c>
      <c r="AI17" s="63">
        <v>288288.05000000005</v>
      </c>
      <c r="AJ17" s="63">
        <v>45769.668249999995</v>
      </c>
      <c r="AK17" s="63">
        <v>0</v>
      </c>
      <c r="AL17" s="63">
        <v>0</v>
      </c>
      <c r="AM17" s="64">
        <v>8218156.2894734787</v>
      </c>
      <c r="AN17" s="64">
        <v>1483768.9244100009</v>
      </c>
    </row>
    <row r="18" spans="1:40" ht="24.9" customHeight="1">
      <c r="A18" s="45">
        <v>13</v>
      </c>
      <c r="B18" s="46" t="s">
        <v>64</v>
      </c>
      <c r="C18" s="63">
        <v>381381.02667221025</v>
      </c>
      <c r="D18" s="63">
        <v>0</v>
      </c>
      <c r="E18" s="63">
        <v>253170.06690523936</v>
      </c>
      <c r="F18" s="63">
        <v>0</v>
      </c>
      <c r="G18" s="63">
        <v>57436.401328612323</v>
      </c>
      <c r="H18" s="63">
        <v>0</v>
      </c>
      <c r="I18" s="63">
        <v>3512124.6768181068</v>
      </c>
      <c r="J18" s="63">
        <v>0</v>
      </c>
      <c r="K18" s="63">
        <v>899262.16999999934</v>
      </c>
      <c r="L18" s="63">
        <v>0</v>
      </c>
      <c r="M18" s="63">
        <v>583320.92947368405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400542.03999999986</v>
      </c>
      <c r="Z18" s="63">
        <v>348398.04830083624</v>
      </c>
      <c r="AA18" s="63">
        <v>305742.27000000025</v>
      </c>
      <c r="AB18" s="63">
        <v>76344.856671632719</v>
      </c>
      <c r="AC18" s="63">
        <v>205</v>
      </c>
      <c r="AD18" s="63">
        <v>0</v>
      </c>
      <c r="AE18" s="63">
        <v>173513.09</v>
      </c>
      <c r="AF18" s="63">
        <v>0</v>
      </c>
      <c r="AG18" s="63">
        <v>0</v>
      </c>
      <c r="AH18" s="63">
        <v>0</v>
      </c>
      <c r="AI18" s="63">
        <v>52837.39</v>
      </c>
      <c r="AJ18" s="63">
        <v>10239.497777777779</v>
      </c>
      <c r="AK18" s="63">
        <v>0</v>
      </c>
      <c r="AL18" s="63">
        <v>0</v>
      </c>
      <c r="AM18" s="64">
        <v>6619535.0611978518</v>
      </c>
      <c r="AN18" s="64">
        <v>434982.40275024675</v>
      </c>
    </row>
    <row r="19" spans="1:40" ht="24.9" customHeight="1">
      <c r="A19" s="45">
        <v>14</v>
      </c>
      <c r="B19" s="46" t="s">
        <v>67</v>
      </c>
      <c r="C19" s="63">
        <v>41709.9</v>
      </c>
      <c r="D19" s="63">
        <v>40444.5</v>
      </c>
      <c r="E19" s="63">
        <v>261128.1024900015</v>
      </c>
      <c r="F19" s="63">
        <v>0</v>
      </c>
      <c r="G19" s="63">
        <v>65159.76357268999</v>
      </c>
      <c r="H19" s="63">
        <v>58337</v>
      </c>
      <c r="I19" s="63">
        <v>2029998.1392344499</v>
      </c>
      <c r="J19" s="63">
        <v>0</v>
      </c>
      <c r="K19" s="63">
        <v>869030.10597188002</v>
      </c>
      <c r="L19" s="63">
        <v>476624</v>
      </c>
      <c r="M19" s="63">
        <v>630591.15652924438</v>
      </c>
      <c r="N19" s="63">
        <v>119156</v>
      </c>
      <c r="O19" s="63">
        <v>0</v>
      </c>
      <c r="P19" s="63">
        <v>0</v>
      </c>
      <c r="Q19" s="63">
        <v>580309.54584000004</v>
      </c>
      <c r="R19" s="63">
        <v>580309.54584000004</v>
      </c>
      <c r="S19" s="63">
        <v>40301.880000000005</v>
      </c>
      <c r="T19" s="63">
        <v>40301.880000000005</v>
      </c>
      <c r="U19" s="63">
        <v>0</v>
      </c>
      <c r="V19" s="63">
        <v>0</v>
      </c>
      <c r="W19" s="63">
        <v>0</v>
      </c>
      <c r="X19" s="63">
        <v>0</v>
      </c>
      <c r="Y19" s="63">
        <v>150147.79066800003</v>
      </c>
      <c r="Z19" s="63">
        <v>138399</v>
      </c>
      <c r="AA19" s="63">
        <v>106231.51684899878</v>
      </c>
      <c r="AB19" s="63">
        <v>44411</v>
      </c>
      <c r="AC19" s="63">
        <v>0</v>
      </c>
      <c r="AD19" s="63">
        <v>0</v>
      </c>
      <c r="AE19" s="63">
        <v>49782.400000000001</v>
      </c>
      <c r="AF19" s="63">
        <v>0</v>
      </c>
      <c r="AG19" s="63">
        <v>0</v>
      </c>
      <c r="AH19" s="63">
        <v>0</v>
      </c>
      <c r="AI19" s="63">
        <v>79327.598109998798</v>
      </c>
      <c r="AJ19" s="63">
        <v>19463</v>
      </c>
      <c r="AK19" s="63">
        <v>0</v>
      </c>
      <c r="AL19" s="63">
        <v>0</v>
      </c>
      <c r="AM19" s="64">
        <v>4903717.8992652651</v>
      </c>
      <c r="AN19" s="64">
        <v>1517445.9258400002</v>
      </c>
    </row>
    <row r="20" spans="1:40" ht="24.9" customHeight="1">
      <c r="A20" s="45">
        <v>15</v>
      </c>
      <c r="B20" s="46" t="s">
        <v>68</v>
      </c>
      <c r="C20" s="63">
        <v>0</v>
      </c>
      <c r="D20" s="63">
        <v>0</v>
      </c>
      <c r="E20" s="63">
        <v>22.5</v>
      </c>
      <c r="F20" s="63">
        <v>0</v>
      </c>
      <c r="G20" s="63">
        <v>11933.553799524239</v>
      </c>
      <c r="H20" s="63">
        <v>179.31900000000002</v>
      </c>
      <c r="I20" s="63">
        <v>2133188.0144902705</v>
      </c>
      <c r="J20" s="63">
        <v>0</v>
      </c>
      <c r="K20" s="63">
        <v>851729.88505360018</v>
      </c>
      <c r="L20" s="63">
        <v>234940.84550549992</v>
      </c>
      <c r="M20" s="63">
        <v>509565.90747368423</v>
      </c>
      <c r="N20" s="63">
        <v>12146.881600000002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51550.378852300026</v>
      </c>
      <c r="Z20" s="63">
        <v>41240.303081840008</v>
      </c>
      <c r="AA20" s="63">
        <v>118076.70293100002</v>
      </c>
      <c r="AB20" s="63">
        <v>102787.66138017732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3676066.9426003792</v>
      </c>
      <c r="AN20" s="64">
        <v>391295.01056751719</v>
      </c>
    </row>
    <row r="21" spans="1:40" ht="24.9" customHeight="1">
      <c r="A21" s="45">
        <v>16</v>
      </c>
      <c r="B21" s="46" t="s">
        <v>69</v>
      </c>
      <c r="C21" s="63">
        <v>835314.58582601417</v>
      </c>
      <c r="D21" s="63">
        <v>264156.53204423923</v>
      </c>
      <c r="E21" s="63">
        <v>0</v>
      </c>
      <c r="F21" s="63">
        <v>0</v>
      </c>
      <c r="G21" s="63">
        <v>21608.287169999974</v>
      </c>
      <c r="H21" s="63">
        <v>434.5164959999704</v>
      </c>
      <c r="I21" s="63">
        <v>0</v>
      </c>
      <c r="J21" s="63">
        <v>0</v>
      </c>
      <c r="K21" s="63">
        <v>1209569.835856006</v>
      </c>
      <c r="L21" s="63">
        <v>859408.95002321247</v>
      </c>
      <c r="M21" s="63">
        <v>599128.69450568454</v>
      </c>
      <c r="N21" s="63">
        <v>80393.836105598675</v>
      </c>
      <c r="O21" s="63">
        <v>0</v>
      </c>
      <c r="P21" s="63">
        <v>0</v>
      </c>
      <c r="Q21" s="63">
        <v>65927.551926597953</v>
      </c>
      <c r="R21" s="63">
        <v>65927.551926597953</v>
      </c>
      <c r="S21" s="63">
        <v>190035.46553839743</v>
      </c>
      <c r="T21" s="63">
        <v>190035.46553840488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207553.7923259993</v>
      </c>
      <c r="AB21" s="63">
        <v>172099.39243767213</v>
      </c>
      <c r="AC21" s="63">
        <v>15245.75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288689.75150000013</v>
      </c>
      <c r="AJ21" s="63">
        <v>244054.77749999982</v>
      </c>
      <c r="AK21" s="63">
        <v>0</v>
      </c>
      <c r="AL21" s="63">
        <v>0</v>
      </c>
      <c r="AM21" s="64">
        <v>3433073.7146486994</v>
      </c>
      <c r="AN21" s="64">
        <v>1876511.0220717252</v>
      </c>
    </row>
    <row r="22" spans="1:40" ht="24.9" customHeight="1">
      <c r="A22" s="45">
        <v>17</v>
      </c>
      <c r="B22" s="46" t="s">
        <v>70</v>
      </c>
      <c r="C22" s="63">
        <v>81</v>
      </c>
      <c r="D22" s="63">
        <v>0</v>
      </c>
      <c r="E22" s="63">
        <v>0</v>
      </c>
      <c r="F22" s="63">
        <v>0</v>
      </c>
      <c r="G22" s="63">
        <v>281052.59903200006</v>
      </c>
      <c r="H22" s="63">
        <v>0</v>
      </c>
      <c r="I22" s="63">
        <v>0</v>
      </c>
      <c r="J22" s="63">
        <v>0</v>
      </c>
      <c r="K22" s="63">
        <v>647113.80883400002</v>
      </c>
      <c r="L22" s="63">
        <v>0</v>
      </c>
      <c r="M22" s="63">
        <v>842724.56894968415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3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18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1770992.9768156842</v>
      </c>
      <c r="AN22" s="64">
        <v>0</v>
      </c>
    </row>
    <row r="23" spans="1:40" ht="24.9" customHeight="1">
      <c r="A23" s="45">
        <v>18</v>
      </c>
      <c r="B23" s="46" t="s">
        <v>72</v>
      </c>
      <c r="C23" s="63">
        <v>60</v>
      </c>
      <c r="D23" s="63">
        <v>0</v>
      </c>
      <c r="E23" s="63">
        <v>0</v>
      </c>
      <c r="F23" s="63">
        <v>0</v>
      </c>
      <c r="G23" s="63">
        <v>6901.0480000000007</v>
      </c>
      <c r="H23" s="63">
        <v>429.22499999999997</v>
      </c>
      <c r="I23" s="63">
        <v>3512.4657534246571</v>
      </c>
      <c r="J23" s="63">
        <v>0</v>
      </c>
      <c r="K23" s="63">
        <v>473128.30450000003</v>
      </c>
      <c r="L23" s="63">
        <v>158059.91695736963</v>
      </c>
      <c r="M23" s="63">
        <v>476890.71147368429</v>
      </c>
      <c r="N23" s="63">
        <v>3797.4360060000004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16462.23</v>
      </c>
      <c r="AB23" s="63">
        <v>14816.007</v>
      </c>
      <c r="AC23" s="63">
        <v>3267.7200000000003</v>
      </c>
      <c r="AD23" s="63">
        <v>2940.9479999999999</v>
      </c>
      <c r="AE23" s="63">
        <v>9391.9951807228917</v>
      </c>
      <c r="AF23" s="63">
        <v>0</v>
      </c>
      <c r="AG23" s="63">
        <v>0</v>
      </c>
      <c r="AH23" s="63">
        <v>0</v>
      </c>
      <c r="AI23" s="63">
        <v>67452</v>
      </c>
      <c r="AJ23" s="63">
        <v>60706.8</v>
      </c>
      <c r="AK23" s="63">
        <v>0</v>
      </c>
      <c r="AL23" s="63">
        <v>0</v>
      </c>
      <c r="AM23" s="64">
        <v>1057066.4749078318</v>
      </c>
      <c r="AN23" s="64">
        <v>240750.33296336967</v>
      </c>
    </row>
    <row r="24" spans="1:40" ht="24.9" customHeight="1">
      <c r="A24" s="45">
        <v>19</v>
      </c>
      <c r="B24" s="46" t="s">
        <v>71</v>
      </c>
      <c r="C24" s="63">
        <v>0</v>
      </c>
      <c r="D24" s="63">
        <v>0</v>
      </c>
      <c r="E24" s="63">
        <v>0</v>
      </c>
      <c r="F24" s="63">
        <v>0</v>
      </c>
      <c r="G24" s="63">
        <v>5692.5455300000012</v>
      </c>
      <c r="H24" s="63">
        <v>5692.5455300000012</v>
      </c>
      <c r="I24" s="63">
        <v>0</v>
      </c>
      <c r="J24" s="63">
        <v>0</v>
      </c>
      <c r="K24" s="63">
        <v>337128.62357300002</v>
      </c>
      <c r="L24" s="63">
        <v>337128.62357300002</v>
      </c>
      <c r="M24" s="63">
        <v>513513.23616668425</v>
      </c>
      <c r="N24" s="63">
        <v>44217.446692999998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26699.912</v>
      </c>
      <c r="AB24" s="63">
        <v>20919.726049315072</v>
      </c>
      <c r="AC24" s="63">
        <v>2336.1691319999995</v>
      </c>
      <c r="AD24" s="63">
        <v>2336.1691319999995</v>
      </c>
      <c r="AE24" s="63">
        <v>67247.53</v>
      </c>
      <c r="AF24" s="63">
        <v>37512.224000000002</v>
      </c>
      <c r="AG24" s="63">
        <v>0</v>
      </c>
      <c r="AH24" s="63">
        <v>0</v>
      </c>
      <c r="AI24" s="63">
        <v>18268</v>
      </c>
      <c r="AJ24" s="63">
        <v>0</v>
      </c>
      <c r="AK24" s="63">
        <v>0</v>
      </c>
      <c r="AL24" s="63">
        <v>0</v>
      </c>
      <c r="AM24" s="64">
        <v>970886.01640168426</v>
      </c>
      <c r="AN24" s="64">
        <v>447806.73497731506</v>
      </c>
    </row>
    <row r="25" spans="1:40" ht="13.8">
      <c r="A25" s="47"/>
      <c r="B25" s="48" t="s">
        <v>1</v>
      </c>
      <c r="C25" s="65">
        <v>40711762.677605502</v>
      </c>
      <c r="D25" s="65">
        <v>8057018.9811530868</v>
      </c>
      <c r="E25" s="65">
        <v>6574323.9095862703</v>
      </c>
      <c r="F25" s="65">
        <v>106503.61174016001</v>
      </c>
      <c r="G25" s="65">
        <v>6588171.0570237385</v>
      </c>
      <c r="H25" s="65">
        <v>428160.40017555037</v>
      </c>
      <c r="I25" s="65">
        <v>303054096.72402096</v>
      </c>
      <c r="J25" s="65">
        <v>26876564.767290875</v>
      </c>
      <c r="K25" s="65">
        <v>93490606.397217333</v>
      </c>
      <c r="L25" s="65">
        <v>11473290.677401777</v>
      </c>
      <c r="M25" s="65">
        <v>21814765.423472371</v>
      </c>
      <c r="N25" s="65">
        <v>835055.91543079598</v>
      </c>
      <c r="O25" s="65">
        <v>0</v>
      </c>
      <c r="P25" s="65">
        <v>2094.2144941900001</v>
      </c>
      <c r="Q25" s="65">
        <v>1043558.5891665979</v>
      </c>
      <c r="R25" s="65">
        <v>1040282.589146598</v>
      </c>
      <c r="S25" s="65">
        <v>682952.34553839744</v>
      </c>
      <c r="T25" s="65">
        <v>527140.9195374049</v>
      </c>
      <c r="U25" s="65">
        <v>78683.108941999992</v>
      </c>
      <c r="V25" s="65">
        <v>59111.60629888151</v>
      </c>
      <c r="W25" s="65">
        <v>5520</v>
      </c>
      <c r="X25" s="65">
        <v>2760.2250000000004</v>
      </c>
      <c r="Y25" s="65">
        <v>5053087.8107653018</v>
      </c>
      <c r="Z25" s="65">
        <v>2571162.5149994609</v>
      </c>
      <c r="AA25" s="65">
        <v>30624570.377861809</v>
      </c>
      <c r="AB25" s="65">
        <v>19217981.96112423</v>
      </c>
      <c r="AC25" s="65">
        <v>1337705.4354150002</v>
      </c>
      <c r="AD25" s="65">
        <v>1130293.9655903338</v>
      </c>
      <c r="AE25" s="65">
        <v>4018159.9757607225</v>
      </c>
      <c r="AF25" s="65">
        <v>2502159.631126598</v>
      </c>
      <c r="AG25" s="65">
        <v>175652.99812099905</v>
      </c>
      <c r="AH25" s="65">
        <v>0</v>
      </c>
      <c r="AI25" s="65">
        <v>6082169.8945389986</v>
      </c>
      <c r="AJ25" s="65">
        <v>3900076.3382601165</v>
      </c>
      <c r="AK25" s="65">
        <v>0</v>
      </c>
      <c r="AL25" s="65">
        <v>0</v>
      </c>
      <c r="AM25" s="65">
        <v>521335786.72503608</v>
      </c>
      <c r="AN25" s="65">
        <v>78729658.318770066</v>
      </c>
    </row>
    <row r="26" spans="1:40" ht="13.8">
      <c r="A26" s="69"/>
      <c r="B26" s="70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0" s="24" customFormat="1" ht="12.75" customHeight="1">
      <c r="AM27" s="82"/>
    </row>
    <row r="28" spans="1:40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85"/>
      <c r="AN28" s="25"/>
    </row>
    <row r="29" spans="1:40" ht="12.75" customHeight="1">
      <c r="B29" s="96" t="s">
        <v>75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AM29" s="25"/>
      <c r="AN29" s="25"/>
    </row>
    <row r="30" spans="1:40" ht="17.25" customHeight="1"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11"/>
      <c r="P30" s="11"/>
      <c r="Q30" s="25"/>
      <c r="R30" s="25"/>
      <c r="AN30" s="25"/>
    </row>
    <row r="31" spans="1:40" ht="12.75" customHeight="1">
      <c r="O31" s="11"/>
      <c r="P31" s="11"/>
    </row>
    <row r="33" spans="3:38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</row>
  </sheetData>
  <sortState xmlns:xlrd2="http://schemas.microsoft.com/office/spreadsheetml/2017/richdata2" ref="B6:AN22">
    <sortCondition descending="1" ref="AM6:AM22"/>
  </sortState>
  <mergeCells count="22">
    <mergeCell ref="A4:A5"/>
    <mergeCell ref="B4:B5"/>
    <mergeCell ref="C4:D4"/>
    <mergeCell ref="E4:F4"/>
    <mergeCell ref="G4:H4"/>
    <mergeCell ref="AM4:AN4"/>
    <mergeCell ref="Y4:Z4"/>
    <mergeCell ref="AA4:AB4"/>
    <mergeCell ref="AC4:AD4"/>
    <mergeCell ref="AE4:AF4"/>
    <mergeCell ref="Q4:R4"/>
    <mergeCell ref="U4:V4"/>
    <mergeCell ref="W4:X4"/>
    <mergeCell ref="AG4:AH4"/>
    <mergeCell ref="AK4:AL4"/>
    <mergeCell ref="AI4:AJ4"/>
    <mergeCell ref="S4:T4"/>
    <mergeCell ref="B29:N30"/>
    <mergeCell ref="I4:J4"/>
    <mergeCell ref="K4:L4"/>
    <mergeCell ref="M4:N4"/>
    <mergeCell ref="O4:P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S35"/>
  <sheetViews>
    <sheetView zoomScale="85" zoomScaleNormal="85" workbookViewId="0">
      <pane xSplit="2" ySplit="6" topLeftCell="CA7" activePane="bottomRight" state="frozen"/>
      <selection activeCell="AE11" sqref="AE11"/>
      <selection pane="topRight" activeCell="AE11" sqref="AE11"/>
      <selection pane="bottomLeft" activeCell="AE11" sqref="AE11"/>
      <selection pane="bottomRight" activeCell="CO11" sqref="CO11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7" width="16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2" width="12.6640625" style="20" customWidth="1"/>
    <col min="23" max="25" width="12.6640625" style="20" customWidth="1" outlineLevel="1"/>
    <col min="26" max="26" width="15.109375" style="20" customWidth="1"/>
    <col min="27" max="27" width="12.6640625" style="20" customWidth="1"/>
    <col min="28" max="30" width="12.6640625" style="20" customWidth="1" outlineLevel="1"/>
    <col min="31" max="31" width="15.109375" style="20" customWidth="1"/>
    <col min="32" max="32" width="12.6640625" style="20" customWidth="1"/>
    <col min="33" max="35" width="12.6640625" style="20" customWidth="1" outlineLevel="1"/>
    <col min="36" max="36" width="15.109375" style="20" customWidth="1"/>
    <col min="37" max="37" width="12.6640625" style="20" customWidth="1"/>
    <col min="38" max="40" width="12.6640625" style="20" customWidth="1" outlineLevel="1"/>
    <col min="41" max="41" width="15.109375" style="20" customWidth="1"/>
    <col min="42" max="42" width="12.6640625" style="20" customWidth="1"/>
    <col min="43" max="45" width="12.6640625" style="20" customWidth="1" outlineLevel="1"/>
    <col min="46" max="46" width="15.109375" style="20" customWidth="1"/>
    <col min="47" max="47" width="12.6640625" style="20" customWidth="1"/>
    <col min="48" max="50" width="12.6640625" style="20" customWidth="1" outlineLevel="1"/>
    <col min="51" max="51" width="15.109375" style="20" customWidth="1"/>
    <col min="52" max="52" width="12.6640625" style="20" customWidth="1"/>
    <col min="53" max="55" width="12.6640625" style="20" customWidth="1" outlineLevel="1"/>
    <col min="56" max="56" width="15.109375" style="20" customWidth="1"/>
    <col min="57" max="57" width="12.6640625" style="20" customWidth="1"/>
    <col min="58" max="60" width="12.6640625" style="20" customWidth="1" outlineLevel="1"/>
    <col min="61" max="61" width="15.109375" style="20" customWidth="1"/>
    <col min="62" max="62" width="12.6640625" style="20" customWidth="1"/>
    <col min="63" max="65" width="12.6640625" style="20" customWidth="1" outlineLevel="1"/>
    <col min="66" max="66" width="15.109375" style="20" customWidth="1"/>
    <col min="67" max="67" width="12.6640625" style="20" customWidth="1"/>
    <col min="68" max="70" width="12.6640625" style="20" customWidth="1" outlineLevel="1"/>
    <col min="71" max="71" width="15.109375" style="20" customWidth="1"/>
    <col min="72" max="72" width="12.6640625" style="20" customWidth="1"/>
    <col min="73" max="75" width="12.6640625" style="20" customWidth="1" outlineLevel="1"/>
    <col min="76" max="76" width="15.109375" style="20" customWidth="1"/>
    <col min="77" max="77" width="12.6640625" style="20" customWidth="1"/>
    <col min="78" max="80" width="12.6640625" style="20" customWidth="1" outlineLevel="1"/>
    <col min="81" max="81" width="15.109375" style="20" customWidth="1"/>
    <col min="82" max="82" width="12.6640625" style="20" customWidth="1"/>
    <col min="83" max="85" width="12.6640625" style="20" customWidth="1" outlineLevel="1"/>
    <col min="86" max="86" width="15.109375" style="20" customWidth="1"/>
    <col min="87" max="87" width="12.6640625" style="20" customWidth="1"/>
    <col min="88" max="90" width="12.6640625" style="20" customWidth="1" outlineLevel="1"/>
    <col min="91" max="91" width="15.109375" style="20" customWidth="1"/>
    <col min="92" max="92" width="12.6640625" style="20" customWidth="1"/>
    <col min="93" max="95" width="12.6640625" style="20" customWidth="1" outlineLevel="1"/>
    <col min="96" max="96" width="15.109375" style="20" customWidth="1"/>
    <col min="97" max="97" width="12.6640625" style="20" customWidth="1"/>
    <col min="98" max="16384" width="9.109375" style="20"/>
  </cols>
  <sheetData>
    <row r="1" spans="1:97" s="17" customFormat="1" ht="28.5" customHeight="1">
      <c r="A1" s="15" t="s">
        <v>83</v>
      </c>
      <c r="B1" s="14"/>
      <c r="C1" s="14"/>
      <c r="D1" s="14"/>
      <c r="E1" s="14"/>
      <c r="F1" s="14"/>
      <c r="G1" s="18"/>
    </row>
    <row r="2" spans="1:97" s="17" customFormat="1" ht="18" customHeight="1">
      <c r="A2" s="19" t="s">
        <v>39</v>
      </c>
      <c r="B2" s="14"/>
      <c r="C2" s="14"/>
      <c r="D2" s="14"/>
      <c r="E2" s="14"/>
      <c r="F2" s="14"/>
      <c r="G2" s="18"/>
    </row>
    <row r="3" spans="1:97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ht="89.25" customHeight="1">
      <c r="A4" s="86" t="s">
        <v>0</v>
      </c>
      <c r="B4" s="86" t="s">
        <v>2</v>
      </c>
      <c r="C4" s="89" t="s">
        <v>3</v>
      </c>
      <c r="D4" s="90"/>
      <c r="E4" s="90"/>
      <c r="F4" s="90"/>
      <c r="G4" s="91"/>
      <c r="H4" s="89" t="s">
        <v>27</v>
      </c>
      <c r="I4" s="90"/>
      <c r="J4" s="90"/>
      <c r="K4" s="90"/>
      <c r="L4" s="91"/>
      <c r="M4" s="89" t="s">
        <v>34</v>
      </c>
      <c r="N4" s="90"/>
      <c r="O4" s="90"/>
      <c r="P4" s="90"/>
      <c r="Q4" s="91"/>
      <c r="R4" s="89" t="s">
        <v>6</v>
      </c>
      <c r="S4" s="90"/>
      <c r="T4" s="90"/>
      <c r="U4" s="90"/>
      <c r="V4" s="91"/>
      <c r="W4" s="89" t="s">
        <v>35</v>
      </c>
      <c r="X4" s="90"/>
      <c r="Y4" s="90"/>
      <c r="Z4" s="90"/>
      <c r="AA4" s="91"/>
      <c r="AB4" s="89" t="s">
        <v>7</v>
      </c>
      <c r="AC4" s="90"/>
      <c r="AD4" s="90"/>
      <c r="AE4" s="90"/>
      <c r="AF4" s="91"/>
      <c r="AG4" s="89" t="s">
        <v>8</v>
      </c>
      <c r="AH4" s="90"/>
      <c r="AI4" s="90"/>
      <c r="AJ4" s="90"/>
      <c r="AK4" s="91"/>
      <c r="AL4" s="89" t="s">
        <v>28</v>
      </c>
      <c r="AM4" s="90"/>
      <c r="AN4" s="90"/>
      <c r="AO4" s="90"/>
      <c r="AP4" s="91"/>
      <c r="AQ4" s="89" t="s">
        <v>38</v>
      </c>
      <c r="AR4" s="90"/>
      <c r="AS4" s="90"/>
      <c r="AT4" s="90"/>
      <c r="AU4" s="91"/>
      <c r="AV4" s="89" t="s">
        <v>29</v>
      </c>
      <c r="AW4" s="90"/>
      <c r="AX4" s="90"/>
      <c r="AY4" s="90"/>
      <c r="AZ4" s="91"/>
      <c r="BA4" s="89" t="s">
        <v>30</v>
      </c>
      <c r="BB4" s="90"/>
      <c r="BC4" s="90"/>
      <c r="BD4" s="90"/>
      <c r="BE4" s="91"/>
      <c r="BF4" s="89" t="s">
        <v>9</v>
      </c>
      <c r="BG4" s="90"/>
      <c r="BH4" s="90"/>
      <c r="BI4" s="90"/>
      <c r="BJ4" s="91"/>
      <c r="BK4" s="89" t="s">
        <v>33</v>
      </c>
      <c r="BL4" s="90"/>
      <c r="BM4" s="90"/>
      <c r="BN4" s="90"/>
      <c r="BO4" s="91"/>
      <c r="BP4" s="89" t="s">
        <v>10</v>
      </c>
      <c r="BQ4" s="90"/>
      <c r="BR4" s="90"/>
      <c r="BS4" s="90"/>
      <c r="BT4" s="91"/>
      <c r="BU4" s="89" t="s">
        <v>11</v>
      </c>
      <c r="BV4" s="90"/>
      <c r="BW4" s="90"/>
      <c r="BX4" s="90"/>
      <c r="BY4" s="91"/>
      <c r="BZ4" s="89" t="s">
        <v>12</v>
      </c>
      <c r="CA4" s="90"/>
      <c r="CB4" s="90"/>
      <c r="CC4" s="90"/>
      <c r="CD4" s="91"/>
      <c r="CE4" s="89" t="s">
        <v>32</v>
      </c>
      <c r="CF4" s="90"/>
      <c r="CG4" s="90"/>
      <c r="CH4" s="90"/>
      <c r="CI4" s="91"/>
      <c r="CJ4" s="89" t="s">
        <v>13</v>
      </c>
      <c r="CK4" s="90"/>
      <c r="CL4" s="90"/>
      <c r="CM4" s="90"/>
      <c r="CN4" s="91"/>
      <c r="CO4" s="89" t="s">
        <v>14</v>
      </c>
      <c r="CP4" s="90"/>
      <c r="CQ4" s="90"/>
      <c r="CR4" s="90"/>
      <c r="CS4" s="91"/>
    </row>
    <row r="5" spans="1:97" ht="42" customHeight="1">
      <c r="A5" s="87"/>
      <c r="B5" s="87"/>
      <c r="C5" s="93" t="s">
        <v>4</v>
      </c>
      <c r="D5" s="94"/>
      <c r="E5" s="94"/>
      <c r="F5" s="95"/>
      <c r="G5" s="58" t="s">
        <v>5</v>
      </c>
      <c r="H5" s="93" t="s">
        <v>4</v>
      </c>
      <c r="I5" s="94"/>
      <c r="J5" s="94"/>
      <c r="K5" s="95"/>
      <c r="L5" s="58" t="s">
        <v>5</v>
      </c>
      <c r="M5" s="93" t="s">
        <v>4</v>
      </c>
      <c r="N5" s="94"/>
      <c r="O5" s="94"/>
      <c r="P5" s="95"/>
      <c r="Q5" s="58" t="s">
        <v>5</v>
      </c>
      <c r="R5" s="93" t="s">
        <v>4</v>
      </c>
      <c r="S5" s="94"/>
      <c r="T5" s="94"/>
      <c r="U5" s="95"/>
      <c r="V5" s="58" t="s">
        <v>5</v>
      </c>
      <c r="W5" s="93" t="s">
        <v>4</v>
      </c>
      <c r="X5" s="94"/>
      <c r="Y5" s="94"/>
      <c r="Z5" s="95"/>
      <c r="AA5" s="58" t="s">
        <v>5</v>
      </c>
      <c r="AB5" s="93" t="s">
        <v>4</v>
      </c>
      <c r="AC5" s="94"/>
      <c r="AD5" s="94"/>
      <c r="AE5" s="95"/>
      <c r="AF5" s="58" t="s">
        <v>5</v>
      </c>
      <c r="AG5" s="93" t="s">
        <v>4</v>
      </c>
      <c r="AH5" s="94"/>
      <c r="AI5" s="94"/>
      <c r="AJ5" s="95"/>
      <c r="AK5" s="58" t="s">
        <v>5</v>
      </c>
      <c r="AL5" s="93" t="s">
        <v>4</v>
      </c>
      <c r="AM5" s="94"/>
      <c r="AN5" s="94"/>
      <c r="AO5" s="95"/>
      <c r="AP5" s="58" t="s">
        <v>5</v>
      </c>
      <c r="AQ5" s="93" t="s">
        <v>4</v>
      </c>
      <c r="AR5" s="94"/>
      <c r="AS5" s="94"/>
      <c r="AT5" s="95"/>
      <c r="AU5" s="58" t="s">
        <v>5</v>
      </c>
      <c r="AV5" s="93" t="s">
        <v>4</v>
      </c>
      <c r="AW5" s="94"/>
      <c r="AX5" s="94"/>
      <c r="AY5" s="95"/>
      <c r="AZ5" s="58" t="s">
        <v>5</v>
      </c>
      <c r="BA5" s="93" t="s">
        <v>4</v>
      </c>
      <c r="BB5" s="94"/>
      <c r="BC5" s="94"/>
      <c r="BD5" s="95"/>
      <c r="BE5" s="58" t="s">
        <v>5</v>
      </c>
      <c r="BF5" s="93" t="s">
        <v>4</v>
      </c>
      <c r="BG5" s="94"/>
      <c r="BH5" s="94"/>
      <c r="BI5" s="95"/>
      <c r="BJ5" s="58" t="s">
        <v>5</v>
      </c>
      <c r="BK5" s="93" t="s">
        <v>4</v>
      </c>
      <c r="BL5" s="94"/>
      <c r="BM5" s="94"/>
      <c r="BN5" s="95"/>
      <c r="BO5" s="58" t="s">
        <v>5</v>
      </c>
      <c r="BP5" s="93" t="s">
        <v>4</v>
      </c>
      <c r="BQ5" s="94"/>
      <c r="BR5" s="94"/>
      <c r="BS5" s="95"/>
      <c r="BT5" s="58" t="s">
        <v>5</v>
      </c>
      <c r="BU5" s="93" t="s">
        <v>4</v>
      </c>
      <c r="BV5" s="94"/>
      <c r="BW5" s="94"/>
      <c r="BX5" s="95"/>
      <c r="BY5" s="58" t="s">
        <v>5</v>
      </c>
      <c r="BZ5" s="93" t="s">
        <v>4</v>
      </c>
      <c r="CA5" s="94"/>
      <c r="CB5" s="94"/>
      <c r="CC5" s="95"/>
      <c r="CD5" s="58" t="s">
        <v>5</v>
      </c>
      <c r="CE5" s="93" t="s">
        <v>4</v>
      </c>
      <c r="CF5" s="94"/>
      <c r="CG5" s="94"/>
      <c r="CH5" s="95"/>
      <c r="CI5" s="58" t="s">
        <v>5</v>
      </c>
      <c r="CJ5" s="93" t="s">
        <v>4</v>
      </c>
      <c r="CK5" s="94"/>
      <c r="CL5" s="94"/>
      <c r="CM5" s="95"/>
      <c r="CN5" s="58" t="s">
        <v>5</v>
      </c>
      <c r="CO5" s="93" t="s">
        <v>4</v>
      </c>
      <c r="CP5" s="94"/>
      <c r="CQ5" s="94"/>
      <c r="CR5" s="95"/>
      <c r="CS5" s="58" t="s">
        <v>5</v>
      </c>
    </row>
    <row r="6" spans="1:97" s="60" customFormat="1" ht="51.75" customHeight="1">
      <c r="A6" s="88"/>
      <c r="B6" s="88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14</v>
      </c>
      <c r="W6" s="61" t="s">
        <v>48</v>
      </c>
      <c r="X6" s="61" t="s">
        <v>49</v>
      </c>
      <c r="Y6" s="61" t="s">
        <v>50</v>
      </c>
      <c r="Z6" s="61" t="s">
        <v>14</v>
      </c>
      <c r="AA6" s="61" t="s">
        <v>14</v>
      </c>
      <c r="AB6" s="61" t="s">
        <v>48</v>
      </c>
      <c r="AC6" s="61" t="s">
        <v>49</v>
      </c>
      <c r="AD6" s="61" t="s">
        <v>50</v>
      </c>
      <c r="AE6" s="61" t="s">
        <v>14</v>
      </c>
      <c r="AF6" s="61" t="s">
        <v>14</v>
      </c>
      <c r="AG6" s="61" t="s">
        <v>48</v>
      </c>
      <c r="AH6" s="61" t="s">
        <v>49</v>
      </c>
      <c r="AI6" s="61" t="s">
        <v>50</v>
      </c>
      <c r="AJ6" s="61" t="s">
        <v>14</v>
      </c>
      <c r="AK6" s="61" t="s">
        <v>14</v>
      </c>
      <c r="AL6" s="61" t="s">
        <v>48</v>
      </c>
      <c r="AM6" s="61" t="s">
        <v>49</v>
      </c>
      <c r="AN6" s="61" t="s">
        <v>50</v>
      </c>
      <c r="AO6" s="61" t="s">
        <v>14</v>
      </c>
      <c r="AP6" s="61" t="s">
        <v>14</v>
      </c>
      <c r="AQ6" s="61" t="s">
        <v>48</v>
      </c>
      <c r="AR6" s="61" t="s">
        <v>49</v>
      </c>
      <c r="AS6" s="61" t="s">
        <v>50</v>
      </c>
      <c r="AT6" s="61" t="s">
        <v>14</v>
      </c>
      <c r="AU6" s="61" t="s">
        <v>14</v>
      </c>
      <c r="AV6" s="61" t="s">
        <v>48</v>
      </c>
      <c r="AW6" s="61" t="s">
        <v>49</v>
      </c>
      <c r="AX6" s="61" t="s">
        <v>50</v>
      </c>
      <c r="AY6" s="61" t="s">
        <v>14</v>
      </c>
      <c r="AZ6" s="61" t="s">
        <v>14</v>
      </c>
      <c r="BA6" s="61" t="s">
        <v>48</v>
      </c>
      <c r="BB6" s="61" t="s">
        <v>49</v>
      </c>
      <c r="BC6" s="61" t="s">
        <v>50</v>
      </c>
      <c r="BD6" s="61" t="s">
        <v>14</v>
      </c>
      <c r="BE6" s="61" t="s">
        <v>14</v>
      </c>
      <c r="BF6" s="61" t="s">
        <v>48</v>
      </c>
      <c r="BG6" s="61" t="s">
        <v>49</v>
      </c>
      <c r="BH6" s="61" t="s">
        <v>50</v>
      </c>
      <c r="BI6" s="61" t="s">
        <v>14</v>
      </c>
      <c r="BJ6" s="61" t="s">
        <v>14</v>
      </c>
      <c r="BK6" s="61" t="s">
        <v>48</v>
      </c>
      <c r="BL6" s="61" t="s">
        <v>49</v>
      </c>
      <c r="BM6" s="61" t="s">
        <v>50</v>
      </c>
      <c r="BN6" s="61" t="s">
        <v>14</v>
      </c>
      <c r="BO6" s="61" t="s">
        <v>14</v>
      </c>
      <c r="BP6" s="61" t="s">
        <v>48</v>
      </c>
      <c r="BQ6" s="61" t="s">
        <v>49</v>
      </c>
      <c r="BR6" s="61" t="s">
        <v>50</v>
      </c>
      <c r="BS6" s="61" t="s">
        <v>14</v>
      </c>
      <c r="BT6" s="61" t="s">
        <v>14</v>
      </c>
      <c r="BU6" s="61" t="s">
        <v>48</v>
      </c>
      <c r="BV6" s="61" t="s">
        <v>49</v>
      </c>
      <c r="BW6" s="61" t="s">
        <v>50</v>
      </c>
      <c r="BX6" s="61" t="s">
        <v>14</v>
      </c>
      <c r="BY6" s="61" t="s">
        <v>14</v>
      </c>
      <c r="BZ6" s="61" t="s">
        <v>48</v>
      </c>
      <c r="CA6" s="61" t="s">
        <v>49</v>
      </c>
      <c r="CB6" s="61" t="s">
        <v>50</v>
      </c>
      <c r="CC6" s="61" t="s">
        <v>14</v>
      </c>
      <c r="CD6" s="61" t="s">
        <v>14</v>
      </c>
      <c r="CE6" s="61" t="s">
        <v>48</v>
      </c>
      <c r="CF6" s="61" t="s">
        <v>49</v>
      </c>
      <c r="CG6" s="61" t="s">
        <v>50</v>
      </c>
      <c r="CH6" s="61" t="s">
        <v>14</v>
      </c>
      <c r="CI6" s="61" t="s">
        <v>14</v>
      </c>
      <c r="CJ6" s="61" t="s">
        <v>48</v>
      </c>
      <c r="CK6" s="61" t="s">
        <v>49</v>
      </c>
      <c r="CL6" s="61" t="s">
        <v>50</v>
      </c>
      <c r="CM6" s="61" t="s">
        <v>14</v>
      </c>
      <c r="CN6" s="61" t="s">
        <v>14</v>
      </c>
      <c r="CO6" s="61" t="s">
        <v>48</v>
      </c>
      <c r="CP6" s="61" t="s">
        <v>49</v>
      </c>
      <c r="CQ6" s="61" t="s">
        <v>50</v>
      </c>
      <c r="CR6" s="61" t="s">
        <v>14</v>
      </c>
      <c r="CS6" s="61" t="s">
        <v>14</v>
      </c>
    </row>
    <row r="7" spans="1:97" ht="24.9" customHeight="1">
      <c r="A7" s="45">
        <v>1</v>
      </c>
      <c r="B7" s="62" t="s">
        <v>55</v>
      </c>
      <c r="C7" s="63">
        <v>1595673.272953992</v>
      </c>
      <c r="D7" s="63">
        <v>80460</v>
      </c>
      <c r="E7" s="63">
        <v>3833010.6538819838</v>
      </c>
      <c r="F7" s="63">
        <v>5509143.9268359756</v>
      </c>
      <c r="G7" s="63">
        <v>70695.059999999969</v>
      </c>
      <c r="H7" s="63">
        <v>0</v>
      </c>
      <c r="I7" s="63">
        <v>1347464.556642022</v>
      </c>
      <c r="J7" s="63">
        <v>0</v>
      </c>
      <c r="K7" s="63">
        <v>1347464.556642022</v>
      </c>
      <c r="L7" s="63">
        <v>0</v>
      </c>
      <c r="M7" s="63">
        <v>294097.22121498291</v>
      </c>
      <c r="N7" s="63">
        <v>996316.83492800174</v>
      </c>
      <c r="O7" s="63">
        <v>70561.210972000175</v>
      </c>
      <c r="P7" s="63">
        <v>1360975.2671149848</v>
      </c>
      <c r="Q7" s="63">
        <v>4824.2219000000096</v>
      </c>
      <c r="R7" s="63">
        <v>21464856.476405524</v>
      </c>
      <c r="S7" s="63">
        <v>1167192.9504970033</v>
      </c>
      <c r="T7" s="63">
        <v>90160773.15619038</v>
      </c>
      <c r="U7" s="63">
        <v>112792822.5830929</v>
      </c>
      <c r="V7" s="63">
        <v>0</v>
      </c>
      <c r="W7" s="63">
        <v>336172.44310000056</v>
      </c>
      <c r="X7" s="63">
        <v>160268.02579999989</v>
      </c>
      <c r="Y7" s="63">
        <v>0</v>
      </c>
      <c r="Z7" s="63">
        <v>496440.46890000044</v>
      </c>
      <c r="AA7" s="63">
        <v>320626.79320000054</v>
      </c>
      <c r="AB7" s="63">
        <v>47245.689652631525</v>
      </c>
      <c r="AC7" s="63">
        <v>603306.95972105267</v>
      </c>
      <c r="AD7" s="63">
        <v>0</v>
      </c>
      <c r="AE7" s="63">
        <v>650552.64937368419</v>
      </c>
      <c r="AF7" s="63">
        <v>75561.847500000018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3">
        <v>0</v>
      </c>
      <c r="AN7" s="63">
        <v>0</v>
      </c>
      <c r="AO7" s="63">
        <v>0</v>
      </c>
      <c r="AP7" s="63">
        <v>0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0</v>
      </c>
      <c r="AW7" s="63">
        <v>0</v>
      </c>
      <c r="AX7" s="63">
        <v>0</v>
      </c>
      <c r="AY7" s="63">
        <v>0</v>
      </c>
      <c r="AZ7" s="63">
        <v>0</v>
      </c>
      <c r="BA7" s="63">
        <v>0</v>
      </c>
      <c r="BB7" s="63">
        <v>0</v>
      </c>
      <c r="BC7" s="63">
        <v>0</v>
      </c>
      <c r="BD7" s="63">
        <v>0</v>
      </c>
      <c r="BE7" s="63">
        <v>0</v>
      </c>
      <c r="BF7" s="63">
        <v>6575.3483999999999</v>
      </c>
      <c r="BG7" s="63">
        <v>0</v>
      </c>
      <c r="BH7" s="63">
        <v>0</v>
      </c>
      <c r="BI7" s="63">
        <v>6575.3483999999999</v>
      </c>
      <c r="BJ7" s="63">
        <v>4658.7833000000001</v>
      </c>
      <c r="BK7" s="63">
        <v>122424.565565</v>
      </c>
      <c r="BL7" s="63">
        <v>2907.6205999999997</v>
      </c>
      <c r="BM7" s="63">
        <v>0</v>
      </c>
      <c r="BN7" s="63">
        <v>125332.18616499999</v>
      </c>
      <c r="BO7" s="63">
        <v>107549.14876499999</v>
      </c>
      <c r="BP7" s="63">
        <v>0</v>
      </c>
      <c r="BQ7" s="63">
        <v>0</v>
      </c>
      <c r="BR7" s="63">
        <v>0</v>
      </c>
      <c r="BS7" s="63">
        <v>0</v>
      </c>
      <c r="BT7" s="63">
        <v>0</v>
      </c>
      <c r="BU7" s="63">
        <v>0</v>
      </c>
      <c r="BV7" s="63">
        <v>0</v>
      </c>
      <c r="BW7" s="63">
        <v>0</v>
      </c>
      <c r="BX7" s="63">
        <v>0</v>
      </c>
      <c r="BY7" s="63">
        <v>0</v>
      </c>
      <c r="BZ7" s="63">
        <v>173622.79018099906</v>
      </c>
      <c r="CA7" s="63">
        <v>0</v>
      </c>
      <c r="CB7" s="63">
        <v>0</v>
      </c>
      <c r="CC7" s="63">
        <v>173622.79018099906</v>
      </c>
      <c r="CD7" s="63">
        <v>0</v>
      </c>
      <c r="CE7" s="63">
        <v>19283.564900000005</v>
      </c>
      <c r="CF7" s="63">
        <v>0</v>
      </c>
      <c r="CG7" s="63">
        <v>0</v>
      </c>
      <c r="CH7" s="63">
        <v>19283.564900000005</v>
      </c>
      <c r="CI7" s="63">
        <v>15959.212899999999</v>
      </c>
      <c r="CJ7" s="63">
        <v>0</v>
      </c>
      <c r="CK7" s="63">
        <v>0</v>
      </c>
      <c r="CL7" s="63">
        <v>0</v>
      </c>
      <c r="CM7" s="63">
        <v>0</v>
      </c>
      <c r="CN7" s="63">
        <v>0</v>
      </c>
      <c r="CO7" s="63">
        <v>24059951.372373134</v>
      </c>
      <c r="CP7" s="63">
        <v>4357916.9481880795</v>
      </c>
      <c r="CQ7" s="63">
        <v>94064345.021044359</v>
      </c>
      <c r="CR7" s="63">
        <v>122482213.34160554</v>
      </c>
      <c r="CS7" s="63">
        <v>599875.0675650005</v>
      </c>
    </row>
    <row r="8" spans="1:97" s="22" customFormat="1" ht="24.9" customHeight="1">
      <c r="A8" s="45">
        <v>2</v>
      </c>
      <c r="B8" s="62" t="s">
        <v>54</v>
      </c>
      <c r="C8" s="63">
        <v>2471908.9628771534</v>
      </c>
      <c r="D8" s="63">
        <v>15562571.691100236</v>
      </c>
      <c r="E8" s="63">
        <v>0</v>
      </c>
      <c r="F8" s="63">
        <v>18034480.65397739</v>
      </c>
      <c r="G8" s="63">
        <v>5266841.9499999303</v>
      </c>
      <c r="H8" s="63">
        <v>0</v>
      </c>
      <c r="I8" s="63">
        <v>1027386.910250097</v>
      </c>
      <c r="J8" s="63">
        <v>0</v>
      </c>
      <c r="K8" s="63">
        <v>1027386.910250097</v>
      </c>
      <c r="L8" s="63">
        <v>0</v>
      </c>
      <c r="M8" s="63">
        <v>550764.58785946935</v>
      </c>
      <c r="N8" s="63">
        <v>666124.07024908904</v>
      </c>
      <c r="O8" s="63">
        <v>1500</v>
      </c>
      <c r="P8" s="63">
        <v>1218388.6581085585</v>
      </c>
      <c r="Q8" s="63">
        <v>44523.01999999996</v>
      </c>
      <c r="R8" s="63">
        <v>27273925.060002297</v>
      </c>
      <c r="S8" s="63">
        <v>175501.22999999998</v>
      </c>
      <c r="T8" s="63">
        <v>0</v>
      </c>
      <c r="U8" s="63">
        <v>27449426.290002298</v>
      </c>
      <c r="V8" s="63">
        <v>0</v>
      </c>
      <c r="W8" s="63">
        <v>2996322.8446666477</v>
      </c>
      <c r="X8" s="63">
        <v>11983449.642244177</v>
      </c>
      <c r="Y8" s="63">
        <v>74800</v>
      </c>
      <c r="Z8" s="63">
        <v>15054572.486910824</v>
      </c>
      <c r="AA8" s="63">
        <v>6507.6120000327937</v>
      </c>
      <c r="AB8" s="63">
        <v>315090.66482766345</v>
      </c>
      <c r="AC8" s="63">
        <v>1996849.0685803005</v>
      </c>
      <c r="AD8" s="63">
        <v>2900</v>
      </c>
      <c r="AE8" s="63">
        <v>2314839.733407964</v>
      </c>
      <c r="AF8" s="63">
        <v>5172.520000000135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3">
        <v>0</v>
      </c>
      <c r="AN8" s="63">
        <v>0</v>
      </c>
      <c r="AO8" s="63">
        <v>0</v>
      </c>
      <c r="AP8" s="63">
        <v>0</v>
      </c>
      <c r="AQ8" s="63">
        <v>0</v>
      </c>
      <c r="AR8" s="63">
        <v>0</v>
      </c>
      <c r="AS8" s="63">
        <v>0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1397143.4898970379</v>
      </c>
      <c r="BG8" s="63">
        <v>786.01949999999999</v>
      </c>
      <c r="BH8" s="63">
        <v>0</v>
      </c>
      <c r="BI8" s="63">
        <v>1397929.5093970378</v>
      </c>
      <c r="BJ8" s="63">
        <v>452358.69000000291</v>
      </c>
      <c r="BK8" s="63">
        <v>6011515.8833180182</v>
      </c>
      <c r="BL8" s="63">
        <v>2870887.961904991</v>
      </c>
      <c r="BM8" s="63">
        <v>0</v>
      </c>
      <c r="BN8" s="63">
        <v>8882403.8452230096</v>
      </c>
      <c r="BO8" s="63">
        <v>4345155.6299996572</v>
      </c>
      <c r="BP8" s="63">
        <v>908963.0915000001</v>
      </c>
      <c r="BQ8" s="63">
        <v>0</v>
      </c>
      <c r="BR8" s="63">
        <v>0</v>
      </c>
      <c r="BS8" s="63">
        <v>908963.0915000001</v>
      </c>
      <c r="BT8" s="63">
        <v>908963.08999999985</v>
      </c>
      <c r="BU8" s="63">
        <v>84488.5</v>
      </c>
      <c r="BV8" s="63">
        <v>0</v>
      </c>
      <c r="BW8" s="63">
        <v>0</v>
      </c>
      <c r="BX8" s="63">
        <v>84488.5</v>
      </c>
      <c r="BY8" s="63">
        <v>67590.8</v>
      </c>
      <c r="BZ8" s="63">
        <v>0</v>
      </c>
      <c r="CA8" s="63">
        <v>1594.2979399999986</v>
      </c>
      <c r="CB8" s="63">
        <v>0</v>
      </c>
      <c r="CC8" s="63">
        <v>1594.2979399999986</v>
      </c>
      <c r="CD8" s="63">
        <v>0</v>
      </c>
      <c r="CE8" s="63">
        <v>746505.99868999911</v>
      </c>
      <c r="CF8" s="63">
        <v>129.86000000000013</v>
      </c>
      <c r="CG8" s="63">
        <v>0</v>
      </c>
      <c r="CH8" s="63">
        <v>746635.85868999909</v>
      </c>
      <c r="CI8" s="63">
        <v>603631.63999999966</v>
      </c>
      <c r="CJ8" s="63">
        <v>0</v>
      </c>
      <c r="CK8" s="63">
        <v>0</v>
      </c>
      <c r="CL8" s="63">
        <v>0</v>
      </c>
      <c r="CM8" s="63">
        <v>0</v>
      </c>
      <c r="CN8" s="63">
        <v>0</v>
      </c>
      <c r="CO8" s="63">
        <v>42756629.083638288</v>
      </c>
      <c r="CP8" s="63">
        <v>34285280.751768887</v>
      </c>
      <c r="CQ8" s="63">
        <v>79200</v>
      </c>
      <c r="CR8" s="63">
        <v>77121109.835407168</v>
      </c>
      <c r="CS8" s="63">
        <v>11700744.951999623</v>
      </c>
    </row>
    <row r="9" spans="1:97" ht="24.9" customHeight="1">
      <c r="A9" s="45">
        <v>3</v>
      </c>
      <c r="B9" s="62" t="s">
        <v>57</v>
      </c>
      <c r="C9" s="63">
        <v>83641.709999999846</v>
      </c>
      <c r="D9" s="63">
        <v>2693925.780706</v>
      </c>
      <c r="E9" s="63">
        <v>-85.8</v>
      </c>
      <c r="F9" s="63">
        <v>2777481.6907060002</v>
      </c>
      <c r="G9" s="63">
        <v>793735.03684989992</v>
      </c>
      <c r="H9" s="63">
        <v>609565.40978500003</v>
      </c>
      <c r="I9" s="63">
        <v>699461.15526000003</v>
      </c>
      <c r="J9" s="63">
        <v>0</v>
      </c>
      <c r="K9" s="63">
        <v>1309026.5650450001</v>
      </c>
      <c r="L9" s="63">
        <v>83405.425000000003</v>
      </c>
      <c r="M9" s="63">
        <v>616460.43264299992</v>
      </c>
      <c r="N9" s="63">
        <v>216860.077605</v>
      </c>
      <c r="O9" s="63">
        <v>0</v>
      </c>
      <c r="P9" s="63">
        <v>833320.51024799992</v>
      </c>
      <c r="Q9" s="63">
        <v>30740.080622999998</v>
      </c>
      <c r="R9" s="63">
        <v>25947014.838999998</v>
      </c>
      <c r="S9" s="63">
        <v>11804123.272400001</v>
      </c>
      <c r="T9" s="63">
        <v>1749908.54</v>
      </c>
      <c r="U9" s="63">
        <v>39501046.6514</v>
      </c>
      <c r="V9" s="63">
        <v>26802703.245060589</v>
      </c>
      <c r="W9" s="63">
        <v>4216848.2858100003</v>
      </c>
      <c r="X9" s="63">
        <v>5558959.2803569995</v>
      </c>
      <c r="Y9" s="63">
        <v>0</v>
      </c>
      <c r="Z9" s="63">
        <v>9775807.5661670007</v>
      </c>
      <c r="AA9" s="63">
        <v>330238.85312529799</v>
      </c>
      <c r="AB9" s="63">
        <v>912778.66135094734</v>
      </c>
      <c r="AC9" s="63">
        <v>1308204.2399850527</v>
      </c>
      <c r="AD9" s="63">
        <v>0</v>
      </c>
      <c r="AE9" s="63">
        <v>2220982.9013360003</v>
      </c>
      <c r="AF9" s="63">
        <v>172028.3451252403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3">
        <v>0</v>
      </c>
      <c r="AN9" s="63">
        <v>0</v>
      </c>
      <c r="AO9" s="63">
        <v>0</v>
      </c>
      <c r="AP9" s="63">
        <v>0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26678.108941999999</v>
      </c>
      <c r="AW9" s="63">
        <v>0</v>
      </c>
      <c r="AX9" s="63">
        <v>0</v>
      </c>
      <c r="AY9" s="63">
        <v>26678.108941999999</v>
      </c>
      <c r="AZ9" s="63">
        <v>30861.711792032202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989108.20267999999</v>
      </c>
      <c r="BG9" s="63">
        <v>19767.495841000004</v>
      </c>
      <c r="BH9" s="63">
        <v>0</v>
      </c>
      <c r="BI9" s="63">
        <v>1008875.697921</v>
      </c>
      <c r="BJ9" s="63">
        <v>718614.74666661641</v>
      </c>
      <c r="BK9" s="63">
        <v>3724190.8132410003</v>
      </c>
      <c r="BL9" s="63">
        <v>788157.34224600019</v>
      </c>
      <c r="BM9" s="63">
        <v>204</v>
      </c>
      <c r="BN9" s="63">
        <v>4512552.1554870009</v>
      </c>
      <c r="BO9" s="63">
        <v>4995184.6131967017</v>
      </c>
      <c r="BP9" s="63">
        <v>54354.16</v>
      </c>
      <c r="BQ9" s="63">
        <v>0</v>
      </c>
      <c r="BR9" s="63">
        <v>0</v>
      </c>
      <c r="BS9" s="63">
        <v>54354.16</v>
      </c>
      <c r="BT9" s="63">
        <v>0</v>
      </c>
      <c r="BU9" s="63">
        <v>1551299.7148700003</v>
      </c>
      <c r="BV9" s="63">
        <v>526</v>
      </c>
      <c r="BW9" s="63">
        <v>0</v>
      </c>
      <c r="BX9" s="63">
        <v>1551825.7148700003</v>
      </c>
      <c r="BY9" s="63">
        <v>1241460.5718960001</v>
      </c>
      <c r="BZ9" s="63">
        <v>0</v>
      </c>
      <c r="CA9" s="63">
        <v>0</v>
      </c>
      <c r="CB9" s="63">
        <v>0</v>
      </c>
      <c r="CC9" s="63">
        <v>0</v>
      </c>
      <c r="CD9" s="63">
        <v>0</v>
      </c>
      <c r="CE9" s="63">
        <v>1614039.8216440002</v>
      </c>
      <c r="CF9" s="63">
        <v>91231.877781999996</v>
      </c>
      <c r="CG9" s="63">
        <v>0</v>
      </c>
      <c r="CH9" s="63">
        <v>1705271.6994260002</v>
      </c>
      <c r="CI9" s="63">
        <v>1353005.1181045254</v>
      </c>
      <c r="CJ9" s="63">
        <v>0</v>
      </c>
      <c r="CK9" s="63">
        <v>0</v>
      </c>
      <c r="CL9" s="63">
        <v>0</v>
      </c>
      <c r="CM9" s="63">
        <v>0</v>
      </c>
      <c r="CN9" s="63">
        <v>0</v>
      </c>
      <c r="CO9" s="63">
        <v>40345980.159365937</v>
      </c>
      <c r="CP9" s="63">
        <v>23181216.522182051</v>
      </c>
      <c r="CQ9" s="63">
        <v>1750026.74</v>
      </c>
      <c r="CR9" s="63">
        <v>65277223.421548001</v>
      </c>
      <c r="CS9" s="63">
        <v>36551977.747439906</v>
      </c>
    </row>
    <row r="10" spans="1:97" ht="24.9" customHeight="1">
      <c r="A10" s="45">
        <v>4</v>
      </c>
      <c r="B10" s="62" t="s">
        <v>58</v>
      </c>
      <c r="C10" s="63">
        <v>203084.60148199726</v>
      </c>
      <c r="D10" s="63">
        <v>9848533.4724070001</v>
      </c>
      <c r="E10" s="63">
        <v>0</v>
      </c>
      <c r="F10" s="63">
        <v>10051618.073888997</v>
      </c>
      <c r="G10" s="63">
        <v>383855.64249999775</v>
      </c>
      <c r="H10" s="63">
        <v>80527.021215000073</v>
      </c>
      <c r="I10" s="63">
        <v>410793.01915299275</v>
      </c>
      <c r="J10" s="63">
        <v>0</v>
      </c>
      <c r="K10" s="63">
        <v>491320.04036799283</v>
      </c>
      <c r="L10" s="63">
        <v>0</v>
      </c>
      <c r="M10" s="63">
        <v>530592.66720500018</v>
      </c>
      <c r="N10" s="63">
        <v>166701.72547499961</v>
      </c>
      <c r="O10" s="63">
        <v>2873.2779999999998</v>
      </c>
      <c r="P10" s="63">
        <v>700167.67067999986</v>
      </c>
      <c r="Q10" s="63">
        <v>187405.67372941543</v>
      </c>
      <c r="R10" s="63">
        <v>219557.22742099522</v>
      </c>
      <c r="S10" s="63">
        <v>66063.882744000002</v>
      </c>
      <c r="T10" s="63">
        <v>0</v>
      </c>
      <c r="U10" s="63">
        <v>285621.11016499519</v>
      </c>
      <c r="V10" s="63">
        <v>15156.81309760869</v>
      </c>
      <c r="W10" s="63">
        <v>5499258.780834985</v>
      </c>
      <c r="X10" s="63">
        <v>8767847.2231630031</v>
      </c>
      <c r="Y10" s="63">
        <v>67309.263999999996</v>
      </c>
      <c r="Z10" s="63">
        <v>14334415.267997989</v>
      </c>
      <c r="AA10" s="63">
        <v>342003.91550059733</v>
      </c>
      <c r="AB10" s="63">
        <v>876825.16926263005</v>
      </c>
      <c r="AC10" s="63">
        <v>2359742.3689530496</v>
      </c>
      <c r="AD10" s="63">
        <v>673160.17799999274</v>
      </c>
      <c r="AE10" s="63">
        <v>3909727.7162156724</v>
      </c>
      <c r="AF10" s="63">
        <v>4215.0433810000004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128500.38140000001</v>
      </c>
      <c r="AM10" s="63">
        <v>0</v>
      </c>
      <c r="AN10" s="63">
        <v>268821.11</v>
      </c>
      <c r="AO10" s="63">
        <v>397321.4914</v>
      </c>
      <c r="AP10" s="63">
        <v>394045.49138000002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1449610.3878989997</v>
      </c>
      <c r="BG10" s="63">
        <v>5515.0212890000012</v>
      </c>
      <c r="BH10" s="63">
        <v>0</v>
      </c>
      <c r="BI10" s="63">
        <v>1455125.4091879998</v>
      </c>
      <c r="BJ10" s="63">
        <v>293687.86679300002</v>
      </c>
      <c r="BK10" s="63">
        <v>5305062.5135670435</v>
      </c>
      <c r="BL10" s="63">
        <v>3662925.7339311484</v>
      </c>
      <c r="BM10" s="63">
        <v>10872.710000000001</v>
      </c>
      <c r="BN10" s="63">
        <v>8978860.9574981928</v>
      </c>
      <c r="BO10" s="63">
        <v>4036490.2681059749</v>
      </c>
      <c r="BP10" s="63">
        <v>91000.125</v>
      </c>
      <c r="BQ10" s="63">
        <v>0</v>
      </c>
      <c r="BR10" s="63">
        <v>0</v>
      </c>
      <c r="BS10" s="63">
        <v>91000.125</v>
      </c>
      <c r="BT10" s="63">
        <v>91000.125050000002</v>
      </c>
      <c r="BU10" s="63">
        <v>956805.43352700002</v>
      </c>
      <c r="BV10" s="63">
        <v>0</v>
      </c>
      <c r="BW10" s="63">
        <v>2765</v>
      </c>
      <c r="BX10" s="63">
        <v>959570.43352700002</v>
      </c>
      <c r="BY10" s="63">
        <v>503373.91920658422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1299781.4122659999</v>
      </c>
      <c r="CF10" s="63">
        <v>325543.84098699992</v>
      </c>
      <c r="CG10" s="63">
        <v>13386.258</v>
      </c>
      <c r="CH10" s="63">
        <v>1638711.5112529998</v>
      </c>
      <c r="CI10" s="63">
        <v>732301.40519000008</v>
      </c>
      <c r="CJ10" s="63">
        <v>0</v>
      </c>
      <c r="CK10" s="63">
        <v>0</v>
      </c>
      <c r="CL10" s="63">
        <v>0</v>
      </c>
      <c r="CM10" s="63">
        <v>0</v>
      </c>
      <c r="CN10" s="63">
        <v>0</v>
      </c>
      <c r="CO10" s="63">
        <v>16640605.721079651</v>
      </c>
      <c r="CP10" s="63">
        <v>25613666.288102191</v>
      </c>
      <c r="CQ10" s="63">
        <v>1039187.7979999927</v>
      </c>
      <c r="CR10" s="63">
        <v>43293459.807181843</v>
      </c>
      <c r="CS10" s="63">
        <v>6983536.1639341777</v>
      </c>
    </row>
    <row r="11" spans="1:97" ht="24.9" customHeight="1">
      <c r="A11" s="45">
        <v>5</v>
      </c>
      <c r="B11" s="62" t="s">
        <v>59</v>
      </c>
      <c r="C11" s="63">
        <v>80784.668803557419</v>
      </c>
      <c r="D11" s="63">
        <v>0</v>
      </c>
      <c r="E11" s="63">
        <v>198307.31686906898</v>
      </c>
      <c r="F11" s="63">
        <v>279091.98567262641</v>
      </c>
      <c r="G11" s="63">
        <v>16974.498459999984</v>
      </c>
      <c r="H11" s="63">
        <v>563</v>
      </c>
      <c r="I11" s="63">
        <v>56116.200000000128</v>
      </c>
      <c r="J11" s="63">
        <v>0</v>
      </c>
      <c r="K11" s="63">
        <v>56679.200000000128</v>
      </c>
      <c r="L11" s="63">
        <v>0</v>
      </c>
      <c r="M11" s="63">
        <v>50210.251581821285</v>
      </c>
      <c r="N11" s="63">
        <v>13560.678848835631</v>
      </c>
      <c r="O11" s="63">
        <v>265780.27470471588</v>
      </c>
      <c r="P11" s="63">
        <v>329551.20513537282</v>
      </c>
      <c r="Q11" s="63">
        <v>-2670.7049351598171</v>
      </c>
      <c r="R11" s="63">
        <v>4353030.5840180079</v>
      </c>
      <c r="S11" s="63">
        <v>18164.681277999982</v>
      </c>
      <c r="T11" s="63">
        <v>19324675.431480076</v>
      </c>
      <c r="U11" s="63">
        <v>23695870.696776085</v>
      </c>
      <c r="V11" s="63">
        <v>58704.70913268</v>
      </c>
      <c r="W11" s="63">
        <v>510727.37453383539</v>
      </c>
      <c r="X11" s="63">
        <v>493058.74799025513</v>
      </c>
      <c r="Y11" s="63">
        <v>14927793.595728198</v>
      </c>
      <c r="Z11" s="63">
        <v>15931579.718252288</v>
      </c>
      <c r="AA11" s="63">
        <v>4200029.4757757206</v>
      </c>
      <c r="AB11" s="63">
        <v>167424.27391096065</v>
      </c>
      <c r="AC11" s="63">
        <v>563061.50338899798</v>
      </c>
      <c r="AD11" s="63">
        <v>1492279.2825986268</v>
      </c>
      <c r="AE11" s="63">
        <v>2222765.0598985855</v>
      </c>
      <c r="AF11" s="63">
        <v>6845.6148713241992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0</v>
      </c>
      <c r="AP11" s="63">
        <v>0</v>
      </c>
      <c r="AQ11" s="63">
        <v>0</v>
      </c>
      <c r="AR11" s="63">
        <v>0</v>
      </c>
      <c r="AS11" s="63">
        <v>0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0</v>
      </c>
      <c r="BJ11" s="63">
        <v>0</v>
      </c>
      <c r="BK11" s="63">
        <v>56417.565962164372</v>
      </c>
      <c r="BL11" s="63">
        <v>3584.0781780821917</v>
      </c>
      <c r="BM11" s="63">
        <v>28880.46</v>
      </c>
      <c r="BN11" s="63">
        <v>88882.104140246563</v>
      </c>
      <c r="BO11" s="63">
        <v>62211.369306359949</v>
      </c>
      <c r="BP11" s="63">
        <v>4.4777963616420493</v>
      </c>
      <c r="BQ11" s="63">
        <v>0</v>
      </c>
      <c r="BR11" s="63">
        <v>0</v>
      </c>
      <c r="BS11" s="63">
        <v>4.4777963616420493</v>
      </c>
      <c r="BT11" s="63">
        <v>9.1092716741309232</v>
      </c>
      <c r="BU11" s="63">
        <v>396063.82</v>
      </c>
      <c r="BV11" s="63">
        <v>0</v>
      </c>
      <c r="BW11" s="63">
        <v>0</v>
      </c>
      <c r="BX11" s="63">
        <v>396063.82</v>
      </c>
      <c r="BY11" s="63">
        <v>135000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224880.27110099999</v>
      </c>
      <c r="CF11" s="63">
        <v>0</v>
      </c>
      <c r="CG11" s="63">
        <v>18845.989999999998</v>
      </c>
      <c r="CH11" s="63">
        <v>243726.26110099998</v>
      </c>
      <c r="CI11" s="63">
        <v>208948.95755964066</v>
      </c>
      <c r="CJ11" s="63">
        <v>0</v>
      </c>
      <c r="CK11" s="63">
        <v>0</v>
      </c>
      <c r="CL11" s="63">
        <v>0</v>
      </c>
      <c r="CM11" s="63">
        <v>0</v>
      </c>
      <c r="CN11" s="63">
        <v>0</v>
      </c>
      <c r="CO11" s="63">
        <v>5840106.2877077088</v>
      </c>
      <c r="CP11" s="63">
        <v>1147545.889684171</v>
      </c>
      <c r="CQ11" s="63">
        <v>36256562.351380691</v>
      </c>
      <c r="CR11" s="63">
        <v>43244214.528772563</v>
      </c>
      <c r="CS11" s="63">
        <v>4686053.0294422405</v>
      </c>
    </row>
    <row r="12" spans="1:97" ht="24.9" customHeight="1">
      <c r="A12" s="45">
        <v>6</v>
      </c>
      <c r="B12" s="62" t="s">
        <v>60</v>
      </c>
      <c r="C12" s="63">
        <v>93797.303118000142</v>
      </c>
      <c r="D12" s="63">
        <v>1898.76</v>
      </c>
      <c r="E12" s="63">
        <v>7290.2878050000008</v>
      </c>
      <c r="F12" s="63">
        <v>102986.35092300014</v>
      </c>
      <c r="G12" s="63">
        <v>55827.159298668492</v>
      </c>
      <c r="H12" s="63">
        <v>432600.22578000621</v>
      </c>
      <c r="I12" s="63">
        <v>311615.03739100002</v>
      </c>
      <c r="J12" s="63">
        <v>1500</v>
      </c>
      <c r="K12" s="63">
        <v>745715.26317100623</v>
      </c>
      <c r="L12" s="63">
        <v>0</v>
      </c>
      <c r="M12" s="63">
        <v>312848.26072599029</v>
      </c>
      <c r="N12" s="63">
        <v>8865.4697099999958</v>
      </c>
      <c r="O12" s="63">
        <v>3979.1171059999983</v>
      </c>
      <c r="P12" s="63">
        <v>325692.84754199028</v>
      </c>
      <c r="Q12" s="63">
        <v>21425.834413819051</v>
      </c>
      <c r="R12" s="63">
        <v>20221418.393159326</v>
      </c>
      <c r="S12" s="63">
        <v>5394451.1216090005</v>
      </c>
      <c r="T12" s="63">
        <v>3521042.3193310113</v>
      </c>
      <c r="U12" s="63">
        <v>29136911.834099337</v>
      </c>
      <c r="V12" s="63">
        <v>0</v>
      </c>
      <c r="W12" s="63">
        <v>396670.00135299983</v>
      </c>
      <c r="X12" s="63">
        <v>1062894.220093</v>
      </c>
      <c r="Y12" s="63">
        <v>0</v>
      </c>
      <c r="Z12" s="63">
        <v>1459564.2214459998</v>
      </c>
      <c r="AA12" s="63">
        <v>204016.33727572998</v>
      </c>
      <c r="AB12" s="63">
        <v>60217.387038631634</v>
      </c>
      <c r="AC12" s="63">
        <v>566860.23504605272</v>
      </c>
      <c r="AD12" s="63">
        <v>0</v>
      </c>
      <c r="AE12" s="63">
        <v>627077.62208468432</v>
      </c>
      <c r="AF12" s="63">
        <v>1216.1096547945206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0</v>
      </c>
      <c r="AT12" s="63">
        <v>0</v>
      </c>
      <c r="AU12" s="63">
        <v>0</v>
      </c>
      <c r="AV12" s="63">
        <v>0</v>
      </c>
      <c r="AW12" s="63">
        <v>0</v>
      </c>
      <c r="AX12" s="63">
        <v>0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99188.030732999861</v>
      </c>
      <c r="BG12" s="63">
        <v>0</v>
      </c>
      <c r="BH12" s="63">
        <v>0</v>
      </c>
      <c r="BI12" s="63">
        <v>99188.030732999861</v>
      </c>
      <c r="BJ12" s="63">
        <v>69563.805282900008</v>
      </c>
      <c r="BK12" s="63">
        <v>282260.14521500008</v>
      </c>
      <c r="BL12" s="63">
        <v>21880.774154999992</v>
      </c>
      <c r="BM12" s="63">
        <v>0</v>
      </c>
      <c r="BN12" s="63">
        <v>304140.91937000008</v>
      </c>
      <c r="BO12" s="63">
        <v>199619.59589883886</v>
      </c>
      <c r="BP12" s="63">
        <v>2778.2691860000045</v>
      </c>
      <c r="BQ12" s="63">
        <v>24411.203389000002</v>
      </c>
      <c r="BR12" s="63">
        <v>0</v>
      </c>
      <c r="BS12" s="63">
        <v>27189.472575000007</v>
      </c>
      <c r="BT12" s="63">
        <v>0</v>
      </c>
      <c r="BU12" s="63">
        <v>0</v>
      </c>
      <c r="BV12" s="63">
        <v>0</v>
      </c>
      <c r="BW12" s="63">
        <v>0</v>
      </c>
      <c r="BX12" s="63">
        <v>0</v>
      </c>
      <c r="BY12" s="63">
        <v>0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142124.022673</v>
      </c>
      <c r="CF12" s="63">
        <v>3424.1754430000001</v>
      </c>
      <c r="CG12" s="63">
        <v>0</v>
      </c>
      <c r="CH12" s="63">
        <v>145548.19811599999</v>
      </c>
      <c r="CI12" s="63">
        <v>28654.6512</v>
      </c>
      <c r="CJ12" s="63">
        <v>0</v>
      </c>
      <c r="CK12" s="63">
        <v>0</v>
      </c>
      <c r="CL12" s="63">
        <v>0</v>
      </c>
      <c r="CM12" s="63">
        <v>0</v>
      </c>
      <c r="CN12" s="63">
        <v>0</v>
      </c>
      <c r="CO12" s="63">
        <v>22043902.038981959</v>
      </c>
      <c r="CP12" s="63">
        <v>7396300.9968360532</v>
      </c>
      <c r="CQ12" s="63">
        <v>3533811.7242420111</v>
      </c>
      <c r="CR12" s="63">
        <v>32974014.76006002</v>
      </c>
      <c r="CS12" s="63">
        <v>580323.49302475085</v>
      </c>
    </row>
    <row r="13" spans="1:97" ht="24.9" customHeight="1">
      <c r="A13" s="45">
        <v>7</v>
      </c>
      <c r="B13" s="62" t="s">
        <v>56</v>
      </c>
      <c r="C13" s="63">
        <v>2283865.2208799995</v>
      </c>
      <c r="D13" s="63">
        <v>-5.82</v>
      </c>
      <c r="E13" s="63">
        <v>0</v>
      </c>
      <c r="F13" s="63">
        <v>2283859.4008799996</v>
      </c>
      <c r="G13" s="63">
        <v>1077627.2772306213</v>
      </c>
      <c r="H13" s="63">
        <v>15035.799999999988</v>
      </c>
      <c r="I13" s="63">
        <v>428532.93983999995</v>
      </c>
      <c r="J13" s="63">
        <v>2115</v>
      </c>
      <c r="K13" s="63">
        <v>445683.73983999994</v>
      </c>
      <c r="L13" s="63">
        <v>21167.612573760001</v>
      </c>
      <c r="M13" s="63">
        <v>321233.42236700002</v>
      </c>
      <c r="N13" s="63">
        <v>17358.590421000001</v>
      </c>
      <c r="O13" s="63">
        <v>11874.741500000002</v>
      </c>
      <c r="P13" s="63">
        <v>350466.75428800005</v>
      </c>
      <c r="Q13" s="63">
        <v>67931.416190624004</v>
      </c>
      <c r="R13" s="63">
        <v>6830770.3899999997</v>
      </c>
      <c r="S13" s="63">
        <v>1659227.54</v>
      </c>
      <c r="T13" s="63">
        <v>426667.91</v>
      </c>
      <c r="U13" s="63">
        <v>8916665.8399999999</v>
      </c>
      <c r="V13" s="63">
        <v>0</v>
      </c>
      <c r="W13" s="63">
        <v>1272661.765233</v>
      </c>
      <c r="X13" s="63">
        <v>2297181.0145410001</v>
      </c>
      <c r="Y13" s="63">
        <v>80779.907845000009</v>
      </c>
      <c r="Z13" s="63">
        <v>3650622.6876189997</v>
      </c>
      <c r="AA13" s="63">
        <v>171500.39014732718</v>
      </c>
      <c r="AB13" s="63">
        <v>218281.87446794723</v>
      </c>
      <c r="AC13" s="63">
        <v>785907.74116105272</v>
      </c>
      <c r="AD13" s="63">
        <v>8630.1751719999993</v>
      </c>
      <c r="AE13" s="63">
        <v>1012819.7908009999</v>
      </c>
      <c r="AF13" s="63">
        <v>15032.350849988599</v>
      </c>
      <c r="AG13" s="63">
        <v>0</v>
      </c>
      <c r="AH13" s="63">
        <v>0</v>
      </c>
      <c r="AI13" s="63">
        <v>0</v>
      </c>
      <c r="AJ13" s="63">
        <v>0</v>
      </c>
      <c r="AK13" s="63">
        <v>2094.2144941900001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379487.92017599999</v>
      </c>
      <c r="BG13" s="63">
        <v>1859.20389</v>
      </c>
      <c r="BH13" s="63">
        <v>0</v>
      </c>
      <c r="BI13" s="63">
        <v>381347.12406599999</v>
      </c>
      <c r="BJ13" s="63">
        <v>434484.2008909529</v>
      </c>
      <c r="BK13" s="63">
        <v>4134702.195993999</v>
      </c>
      <c r="BL13" s="63">
        <v>215876.27607600001</v>
      </c>
      <c r="BM13" s="63">
        <v>3234.8352800000002</v>
      </c>
      <c r="BN13" s="63">
        <v>4353813.3073499994</v>
      </c>
      <c r="BO13" s="63">
        <v>3626334.9572170358</v>
      </c>
      <c r="BP13" s="63">
        <v>132872.17564999999</v>
      </c>
      <c r="BQ13" s="63">
        <v>0</v>
      </c>
      <c r="BR13" s="63">
        <v>0</v>
      </c>
      <c r="BS13" s="63">
        <v>132872.17564999999</v>
      </c>
      <c r="BT13" s="63">
        <v>34165.833322126899</v>
      </c>
      <c r="BU13" s="63">
        <v>194655.54</v>
      </c>
      <c r="BV13" s="63">
        <v>14700</v>
      </c>
      <c r="BW13" s="63">
        <v>0</v>
      </c>
      <c r="BX13" s="63">
        <v>209355.54</v>
      </c>
      <c r="BY13" s="63">
        <v>168816.986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512178.25865500001</v>
      </c>
      <c r="CF13" s="63">
        <v>6345.6075000000001</v>
      </c>
      <c r="CG13" s="63">
        <v>1500</v>
      </c>
      <c r="CH13" s="63">
        <v>520023.866155</v>
      </c>
      <c r="CI13" s="63">
        <v>434965.33059614559</v>
      </c>
      <c r="CJ13" s="63">
        <v>0</v>
      </c>
      <c r="CK13" s="63">
        <v>0</v>
      </c>
      <c r="CL13" s="63">
        <v>0</v>
      </c>
      <c r="CM13" s="63">
        <v>0</v>
      </c>
      <c r="CN13" s="63">
        <v>0</v>
      </c>
      <c r="CO13" s="63">
        <v>16295744.563422944</v>
      </c>
      <c r="CP13" s="63">
        <v>5426983.0934290523</v>
      </c>
      <c r="CQ13" s="63">
        <v>534802.56979699992</v>
      </c>
      <c r="CR13" s="63">
        <v>22257530.226648994</v>
      </c>
      <c r="CS13" s="63">
        <v>6054120.5695127724</v>
      </c>
    </row>
    <row r="14" spans="1:97" ht="24.9" customHeight="1">
      <c r="A14" s="45">
        <v>8</v>
      </c>
      <c r="B14" s="62" t="s">
        <v>62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30</v>
      </c>
      <c r="I14" s="63">
        <v>1277.5</v>
      </c>
      <c r="J14" s="63">
        <v>404</v>
      </c>
      <c r="K14" s="63">
        <v>1711.5</v>
      </c>
      <c r="L14" s="63">
        <v>0</v>
      </c>
      <c r="M14" s="63">
        <v>1590.43</v>
      </c>
      <c r="N14" s="63">
        <v>3460.93</v>
      </c>
      <c r="O14" s="63">
        <v>0</v>
      </c>
      <c r="P14" s="63">
        <v>5051.3599999999997</v>
      </c>
      <c r="Q14" s="63">
        <v>2460.6</v>
      </c>
      <c r="R14" s="63">
        <v>0</v>
      </c>
      <c r="S14" s="63">
        <v>13609.76</v>
      </c>
      <c r="T14" s="63">
        <v>16401568.85</v>
      </c>
      <c r="U14" s="63">
        <v>16415178.609999999</v>
      </c>
      <c r="V14" s="63">
        <v>0</v>
      </c>
      <c r="W14" s="63">
        <v>44001.94</v>
      </c>
      <c r="X14" s="63">
        <v>537620.34</v>
      </c>
      <c r="Y14" s="63">
        <v>0</v>
      </c>
      <c r="Z14" s="63">
        <v>581622.28</v>
      </c>
      <c r="AA14" s="63">
        <v>407135.6</v>
      </c>
      <c r="AB14" s="63">
        <v>73085.009999999995</v>
      </c>
      <c r="AC14" s="63">
        <v>527293.23</v>
      </c>
      <c r="AD14" s="63">
        <v>0</v>
      </c>
      <c r="AE14" s="63">
        <v>600378.24</v>
      </c>
      <c r="AF14" s="63">
        <v>91757.72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0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63">
        <v>0</v>
      </c>
      <c r="BJ14" s="63">
        <v>0</v>
      </c>
      <c r="BK14" s="63">
        <v>9129.93</v>
      </c>
      <c r="BL14" s="63">
        <v>540</v>
      </c>
      <c r="BM14" s="63">
        <v>0</v>
      </c>
      <c r="BN14" s="63">
        <v>9669.93</v>
      </c>
      <c r="BO14" s="63">
        <v>8219.44</v>
      </c>
      <c r="BP14" s="63">
        <v>0</v>
      </c>
      <c r="BQ14" s="63">
        <v>0</v>
      </c>
      <c r="BR14" s="63">
        <v>0</v>
      </c>
      <c r="BS14" s="63">
        <v>0</v>
      </c>
      <c r="BT14" s="63">
        <v>0</v>
      </c>
      <c r="BU14" s="63">
        <v>0</v>
      </c>
      <c r="BV14" s="63">
        <v>0</v>
      </c>
      <c r="BW14" s="63">
        <v>10064</v>
      </c>
      <c r="BX14" s="63">
        <v>10064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0</v>
      </c>
      <c r="CI14" s="63">
        <v>0</v>
      </c>
      <c r="CJ14" s="63">
        <v>0</v>
      </c>
      <c r="CK14" s="63">
        <v>0</v>
      </c>
      <c r="CL14" s="63">
        <v>0</v>
      </c>
      <c r="CM14" s="63">
        <v>0</v>
      </c>
      <c r="CN14" s="63">
        <v>0</v>
      </c>
      <c r="CO14" s="63">
        <v>127837.31</v>
      </c>
      <c r="CP14" s="63">
        <v>1083801.76</v>
      </c>
      <c r="CQ14" s="63">
        <v>16412036.85</v>
      </c>
      <c r="CR14" s="63">
        <v>17623675.919999998</v>
      </c>
      <c r="CS14" s="63">
        <v>509573.35999999993</v>
      </c>
    </row>
    <row r="15" spans="1:97" ht="24.9" customHeight="1">
      <c r="A15" s="45">
        <v>9</v>
      </c>
      <c r="B15" s="62" t="s">
        <v>66</v>
      </c>
      <c r="C15" s="63">
        <v>3004.9599999999996</v>
      </c>
      <c r="D15" s="63">
        <v>0</v>
      </c>
      <c r="E15" s="63">
        <v>1160.2199999999989</v>
      </c>
      <c r="F15" s="63">
        <v>4165.1799999999985</v>
      </c>
      <c r="G15" s="63">
        <v>0</v>
      </c>
      <c r="H15" s="63">
        <v>1265.1500000000242</v>
      </c>
      <c r="I15" s="63">
        <v>14720</v>
      </c>
      <c r="J15" s="63">
        <v>517.07999999999686</v>
      </c>
      <c r="K15" s="63">
        <v>16502.230000000021</v>
      </c>
      <c r="L15" s="63">
        <v>0</v>
      </c>
      <c r="M15" s="63">
        <v>16012.232750000001</v>
      </c>
      <c r="N15" s="63">
        <v>20767.597569000005</v>
      </c>
      <c r="O15" s="63">
        <v>65389.1</v>
      </c>
      <c r="P15" s="63">
        <v>102168.93031900001</v>
      </c>
      <c r="Q15" s="63">
        <v>0</v>
      </c>
      <c r="R15" s="63">
        <v>796137.09000001242</v>
      </c>
      <c r="S15" s="63">
        <v>506321.34000000037</v>
      </c>
      <c r="T15" s="63">
        <v>1293653.140000002</v>
      </c>
      <c r="U15" s="63">
        <v>2596111.5700000147</v>
      </c>
      <c r="V15" s="63">
        <v>0</v>
      </c>
      <c r="W15" s="63">
        <v>32859.117079999996</v>
      </c>
      <c r="X15" s="63">
        <v>501477.31321899983</v>
      </c>
      <c r="Y15" s="63">
        <v>13032923.399999909</v>
      </c>
      <c r="Z15" s="63">
        <v>13567259.830298908</v>
      </c>
      <c r="AA15" s="63">
        <v>20301.685175099999</v>
      </c>
      <c r="AB15" s="63">
        <v>46600.659850631469</v>
      </c>
      <c r="AC15" s="63">
        <v>538555.48961805273</v>
      </c>
      <c r="AD15" s="63">
        <v>371658.8000000001</v>
      </c>
      <c r="AE15" s="63">
        <v>956814.94946868438</v>
      </c>
      <c r="AF15" s="63">
        <v>18511.704384000001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63">
        <v>0</v>
      </c>
      <c r="AW15" s="63">
        <v>0</v>
      </c>
      <c r="AX15" s="63">
        <v>0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2381.625</v>
      </c>
      <c r="BG15" s="63">
        <v>0</v>
      </c>
      <c r="BH15" s="63">
        <v>0</v>
      </c>
      <c r="BI15" s="63">
        <v>2381.625</v>
      </c>
      <c r="BJ15" s="63">
        <v>1905.3</v>
      </c>
      <c r="BK15" s="63">
        <v>780</v>
      </c>
      <c r="BL15" s="63">
        <v>2138.12</v>
      </c>
      <c r="BM15" s="63">
        <v>10568.92</v>
      </c>
      <c r="BN15" s="63">
        <v>13487.04</v>
      </c>
      <c r="BO15" s="63">
        <v>2334.5</v>
      </c>
      <c r="BP15" s="63">
        <v>0</v>
      </c>
      <c r="BQ15" s="63">
        <v>0</v>
      </c>
      <c r="BR15" s="63">
        <v>0</v>
      </c>
      <c r="BS15" s="63">
        <v>0</v>
      </c>
      <c r="BT15" s="63">
        <v>0</v>
      </c>
      <c r="BU15" s="63">
        <v>72012.850000000006</v>
      </c>
      <c r="BV15" s="63">
        <v>8895</v>
      </c>
      <c r="BW15" s="63">
        <v>0</v>
      </c>
      <c r="BX15" s="63">
        <v>80907.850000000006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3717.18</v>
      </c>
      <c r="CF15" s="63">
        <v>48</v>
      </c>
      <c r="CG15" s="63">
        <v>1775</v>
      </c>
      <c r="CH15" s="63">
        <v>5540.18</v>
      </c>
      <c r="CI15" s="63">
        <v>3220.8000000000006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974770.86468064401</v>
      </c>
      <c r="CP15" s="63">
        <v>1592922.860406053</v>
      </c>
      <c r="CQ15" s="63">
        <v>14777645.659999913</v>
      </c>
      <c r="CR15" s="63">
        <v>17345339.385086607</v>
      </c>
      <c r="CS15" s="63">
        <v>46273.98955910001</v>
      </c>
    </row>
    <row r="16" spans="1:97" ht="24.9" customHeight="1">
      <c r="A16" s="45">
        <v>10</v>
      </c>
      <c r="B16" s="62" t="s">
        <v>61</v>
      </c>
      <c r="C16" s="63">
        <v>19496.220027000236</v>
      </c>
      <c r="D16" s="63">
        <v>43.747599999999998</v>
      </c>
      <c r="E16" s="63">
        <v>280.82217500000047</v>
      </c>
      <c r="F16" s="63">
        <v>19820.789802000236</v>
      </c>
      <c r="G16" s="63">
        <v>0</v>
      </c>
      <c r="H16" s="63">
        <v>16950.578200000116</v>
      </c>
      <c r="I16" s="63">
        <v>19594.325496999994</v>
      </c>
      <c r="J16" s="63">
        <v>1422.8174320000087</v>
      </c>
      <c r="K16" s="63">
        <v>37967.721129000121</v>
      </c>
      <c r="L16" s="63">
        <v>0</v>
      </c>
      <c r="M16" s="63">
        <v>128689.46018200016</v>
      </c>
      <c r="N16" s="63">
        <v>99394.191109999985</v>
      </c>
      <c r="O16" s="63">
        <v>1797.4320779999989</v>
      </c>
      <c r="P16" s="63">
        <v>229881.08337000015</v>
      </c>
      <c r="Q16" s="63">
        <v>0</v>
      </c>
      <c r="R16" s="63">
        <v>9201426.8672229573</v>
      </c>
      <c r="S16" s="63">
        <v>639859.09744000167</v>
      </c>
      <c r="T16" s="63">
        <v>971905.26184700674</v>
      </c>
      <c r="U16" s="63">
        <v>10813191.226509966</v>
      </c>
      <c r="V16" s="63">
        <v>0</v>
      </c>
      <c r="W16" s="63">
        <v>584121.21746900002</v>
      </c>
      <c r="X16" s="63">
        <v>3236025.2434860002</v>
      </c>
      <c r="Y16" s="63">
        <v>0</v>
      </c>
      <c r="Z16" s="63">
        <v>3820146.4609550005</v>
      </c>
      <c r="AA16" s="63">
        <v>1910072.9601133498</v>
      </c>
      <c r="AB16" s="63">
        <v>71043.170081631586</v>
      </c>
      <c r="AC16" s="63">
        <v>711770.88929705275</v>
      </c>
      <c r="AD16" s="63">
        <v>0</v>
      </c>
      <c r="AE16" s="63">
        <v>782814.05937868438</v>
      </c>
      <c r="AF16" s="63">
        <v>156759.27013732001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1102.3351050000001</v>
      </c>
      <c r="BG16" s="63">
        <v>0</v>
      </c>
      <c r="BH16" s="63">
        <v>0</v>
      </c>
      <c r="BI16" s="63">
        <v>1102.3351050000001</v>
      </c>
      <c r="BJ16" s="63">
        <v>881.86808400000007</v>
      </c>
      <c r="BK16" s="63">
        <v>4076.5139999999997</v>
      </c>
      <c r="BL16" s="63">
        <v>0</v>
      </c>
      <c r="BM16" s="63">
        <v>0</v>
      </c>
      <c r="BN16" s="63">
        <v>4076.5139999999997</v>
      </c>
      <c r="BO16" s="63">
        <v>3261.2111999999997</v>
      </c>
      <c r="BP16" s="63">
        <v>0</v>
      </c>
      <c r="BQ16" s="63">
        <v>0</v>
      </c>
      <c r="BR16" s="63">
        <v>0</v>
      </c>
      <c r="BS16" s="63">
        <v>0</v>
      </c>
      <c r="BT16" s="63">
        <v>0</v>
      </c>
      <c r="BU16" s="63">
        <v>0</v>
      </c>
      <c r="BV16" s="63">
        <v>0</v>
      </c>
      <c r="BW16" s="63">
        <v>0</v>
      </c>
      <c r="BX16" s="63">
        <v>0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0</v>
      </c>
      <c r="CI16" s="63">
        <v>0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10026906.36228759</v>
      </c>
      <c r="CP16" s="63">
        <v>4706687.494430054</v>
      </c>
      <c r="CQ16" s="63">
        <v>975406.33353200671</v>
      </c>
      <c r="CR16" s="63">
        <v>15709000.190249652</v>
      </c>
      <c r="CS16" s="63">
        <v>2070975.3095346699</v>
      </c>
    </row>
    <row r="17" spans="1:97" ht="24.9" customHeight="1">
      <c r="A17" s="45">
        <v>11</v>
      </c>
      <c r="B17" s="62" t="s">
        <v>63</v>
      </c>
      <c r="C17" s="63">
        <v>60397</v>
      </c>
      <c r="D17" s="63">
        <v>-1925</v>
      </c>
      <c r="E17" s="63">
        <v>32963</v>
      </c>
      <c r="F17" s="63">
        <v>91435</v>
      </c>
      <c r="G17" s="63">
        <v>0</v>
      </c>
      <c r="H17" s="63">
        <v>129</v>
      </c>
      <c r="I17" s="63">
        <v>521844</v>
      </c>
      <c r="J17" s="63">
        <v>0</v>
      </c>
      <c r="K17" s="63">
        <v>521973</v>
      </c>
      <c r="L17" s="63">
        <v>1072.9991663999995</v>
      </c>
      <c r="M17" s="63">
        <v>133363</v>
      </c>
      <c r="N17" s="63">
        <v>2758</v>
      </c>
      <c r="O17" s="63">
        <v>47770</v>
      </c>
      <c r="P17" s="63">
        <v>183891</v>
      </c>
      <c r="Q17" s="63">
        <v>0</v>
      </c>
      <c r="R17" s="63">
        <v>4451619</v>
      </c>
      <c r="S17" s="63">
        <v>3624457</v>
      </c>
      <c r="T17" s="63">
        <v>1945049</v>
      </c>
      <c r="U17" s="63">
        <v>10021125</v>
      </c>
      <c r="V17" s="63">
        <v>0</v>
      </c>
      <c r="W17" s="63">
        <v>186286</v>
      </c>
      <c r="X17" s="63">
        <v>563373</v>
      </c>
      <c r="Y17" s="63">
        <v>0</v>
      </c>
      <c r="Z17" s="63">
        <v>749659</v>
      </c>
      <c r="AA17" s="63">
        <v>57236.432939993829</v>
      </c>
      <c r="AB17" s="63">
        <v>63140.421052631587</v>
      </c>
      <c r="AC17" s="63">
        <v>488261.3684210527</v>
      </c>
      <c r="AD17" s="63">
        <v>0</v>
      </c>
      <c r="AE17" s="63">
        <v>551401.78947368427</v>
      </c>
      <c r="AF17" s="63">
        <v>8246.3590000000004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452615</v>
      </c>
      <c r="AT17" s="63">
        <v>452615</v>
      </c>
      <c r="AU17" s="63">
        <v>296803.57399900001</v>
      </c>
      <c r="AV17" s="63">
        <v>0</v>
      </c>
      <c r="AW17" s="63">
        <v>0</v>
      </c>
      <c r="AX17" s="63">
        <v>52005</v>
      </c>
      <c r="AY17" s="63">
        <v>52005</v>
      </c>
      <c r="AZ17" s="63">
        <v>28249.894506849312</v>
      </c>
      <c r="BA17" s="63">
        <v>0</v>
      </c>
      <c r="BB17" s="63">
        <v>0</v>
      </c>
      <c r="BC17" s="63">
        <v>5520</v>
      </c>
      <c r="BD17" s="63">
        <v>5520</v>
      </c>
      <c r="BE17" s="63">
        <v>2760.2250000000004</v>
      </c>
      <c r="BF17" s="63">
        <v>9972</v>
      </c>
      <c r="BG17" s="63">
        <v>5331</v>
      </c>
      <c r="BH17" s="63">
        <v>0</v>
      </c>
      <c r="BI17" s="63">
        <v>15303</v>
      </c>
      <c r="BJ17" s="63">
        <v>11896.938849315067</v>
      </c>
      <c r="BK17" s="63">
        <v>853865</v>
      </c>
      <c r="BL17" s="63">
        <v>16699</v>
      </c>
      <c r="BM17" s="63">
        <v>161268</v>
      </c>
      <c r="BN17" s="63">
        <v>1031832</v>
      </c>
      <c r="BO17" s="63">
        <v>950688.63172530429</v>
      </c>
      <c r="BP17" s="63">
        <v>82359</v>
      </c>
      <c r="BQ17" s="63">
        <v>0</v>
      </c>
      <c r="BR17" s="63">
        <v>0</v>
      </c>
      <c r="BS17" s="63">
        <v>82359</v>
      </c>
      <c r="BT17" s="63">
        <v>75701.986802915068</v>
      </c>
      <c r="BU17" s="63">
        <v>372280</v>
      </c>
      <c r="BV17" s="63">
        <v>0</v>
      </c>
      <c r="BW17" s="63">
        <v>0</v>
      </c>
      <c r="BX17" s="63">
        <v>372280</v>
      </c>
      <c r="BY17" s="63">
        <v>321515.02586301375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173501</v>
      </c>
      <c r="CF17" s="63">
        <v>3952</v>
      </c>
      <c r="CG17" s="63">
        <v>45378</v>
      </c>
      <c r="CH17" s="63">
        <v>222831</v>
      </c>
      <c r="CI17" s="63">
        <v>132668.07418202743</v>
      </c>
      <c r="CJ17" s="63">
        <v>0</v>
      </c>
      <c r="CK17" s="63">
        <v>0</v>
      </c>
      <c r="CL17" s="63">
        <v>0</v>
      </c>
      <c r="CM17" s="63">
        <v>0</v>
      </c>
      <c r="CN17" s="63">
        <v>0</v>
      </c>
      <c r="CO17" s="63">
        <v>6386911.4210526319</v>
      </c>
      <c r="CP17" s="63">
        <v>5224750.3684210526</v>
      </c>
      <c r="CQ17" s="63">
        <v>2742568</v>
      </c>
      <c r="CR17" s="63">
        <v>14354229.789473685</v>
      </c>
      <c r="CS17" s="63">
        <v>1886840.1420348187</v>
      </c>
    </row>
    <row r="18" spans="1:97" ht="24.9" customHeight="1">
      <c r="A18" s="45">
        <v>12</v>
      </c>
      <c r="B18" s="62" t="s">
        <v>65</v>
      </c>
      <c r="C18" s="63">
        <v>13300.280000000059</v>
      </c>
      <c r="D18" s="63">
        <v>5112.5400000000036</v>
      </c>
      <c r="E18" s="63">
        <v>8191.2699999999795</v>
      </c>
      <c r="F18" s="63">
        <v>26604.09000000004</v>
      </c>
      <c r="G18" s="63">
        <v>3118.4580000000001</v>
      </c>
      <c r="H18" s="63">
        <v>24815.010000000722</v>
      </c>
      <c r="I18" s="63">
        <v>17261.5</v>
      </c>
      <c r="J18" s="63">
        <v>1356.7600000000152</v>
      </c>
      <c r="K18" s="63">
        <v>43433.270000000739</v>
      </c>
      <c r="L18" s="63">
        <v>0</v>
      </c>
      <c r="M18" s="63">
        <v>95927.229999988733</v>
      </c>
      <c r="N18" s="63">
        <v>40517.820000000007</v>
      </c>
      <c r="O18" s="63">
        <v>19319.530000000068</v>
      </c>
      <c r="P18" s="63">
        <v>155764.57999998881</v>
      </c>
      <c r="Q18" s="63">
        <v>0</v>
      </c>
      <c r="R18" s="63">
        <v>1676727.1500000472</v>
      </c>
      <c r="S18" s="63">
        <v>10129.130000000005</v>
      </c>
      <c r="T18" s="63">
        <v>1258860.3900000069</v>
      </c>
      <c r="U18" s="63">
        <v>2945716.6700000539</v>
      </c>
      <c r="V18" s="63">
        <v>0</v>
      </c>
      <c r="W18" s="63">
        <v>500659.34999999945</v>
      </c>
      <c r="X18" s="63">
        <v>1444427.2400000007</v>
      </c>
      <c r="Y18" s="63">
        <v>308188.50999999989</v>
      </c>
      <c r="Z18" s="63">
        <v>2253275.1</v>
      </c>
      <c r="AA18" s="63">
        <v>957599.07165599975</v>
      </c>
      <c r="AB18" s="63">
        <v>77242.661052631593</v>
      </c>
      <c r="AC18" s="63">
        <v>744108.27842105262</v>
      </c>
      <c r="AD18" s="63">
        <v>5765</v>
      </c>
      <c r="AE18" s="63">
        <v>827115.93947368418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62710.65</v>
      </c>
      <c r="BG18" s="63">
        <v>0</v>
      </c>
      <c r="BH18" s="63">
        <v>0</v>
      </c>
      <c r="BI18" s="63">
        <v>62710.65</v>
      </c>
      <c r="BJ18" s="63">
        <v>54871.81875000002</v>
      </c>
      <c r="BK18" s="63">
        <v>181574.37000000002</v>
      </c>
      <c r="BL18" s="63">
        <v>18269.899999999998</v>
      </c>
      <c r="BM18" s="63">
        <v>10060</v>
      </c>
      <c r="BN18" s="63">
        <v>209904.27000000002</v>
      </c>
      <c r="BO18" s="63">
        <v>170837.45570699993</v>
      </c>
      <c r="BP18" s="63">
        <v>5000</v>
      </c>
      <c r="BQ18" s="63">
        <v>0</v>
      </c>
      <c r="BR18" s="63">
        <v>0</v>
      </c>
      <c r="BS18" s="63">
        <v>5000</v>
      </c>
      <c r="BT18" s="63">
        <v>3500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272089.80000000005</v>
      </c>
      <c r="CF18" s="63">
        <v>5240.2800000000007</v>
      </c>
      <c r="CG18" s="63">
        <v>40</v>
      </c>
      <c r="CH18" s="63">
        <v>277370.08000000007</v>
      </c>
      <c r="CI18" s="63">
        <v>42101.464499999995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2910046.5010526683</v>
      </c>
      <c r="CP18" s="63">
        <v>2285066.6884210529</v>
      </c>
      <c r="CQ18" s="63">
        <v>1611781.4600000069</v>
      </c>
      <c r="CR18" s="63">
        <v>6806894.6494737286</v>
      </c>
      <c r="CS18" s="63">
        <v>1232028.2686129997</v>
      </c>
    </row>
    <row r="19" spans="1:97" ht="24.9" customHeight="1">
      <c r="A19" s="45">
        <v>13</v>
      </c>
      <c r="B19" s="62" t="s">
        <v>64</v>
      </c>
      <c r="C19" s="63">
        <v>94086.696948672514</v>
      </c>
      <c r="D19" s="63">
        <v>139575.01000000018</v>
      </c>
      <c r="E19" s="63">
        <v>2176.882428235388</v>
      </c>
      <c r="F19" s="63">
        <v>235838.58937690809</v>
      </c>
      <c r="G19" s="63">
        <v>0</v>
      </c>
      <c r="H19" s="63">
        <v>19379.598011090384</v>
      </c>
      <c r="I19" s="63">
        <v>213003.64000000004</v>
      </c>
      <c r="J19" s="63">
        <v>2119.0374176485757</v>
      </c>
      <c r="K19" s="63">
        <v>234502.275428739</v>
      </c>
      <c r="L19" s="63">
        <v>0</v>
      </c>
      <c r="M19" s="63">
        <v>42567.600069886103</v>
      </c>
      <c r="N19" s="63">
        <v>8531.6713040281429</v>
      </c>
      <c r="O19" s="63">
        <v>1932.7442631578938</v>
      </c>
      <c r="P19" s="63">
        <v>53032.015637072145</v>
      </c>
      <c r="Q19" s="63">
        <v>0</v>
      </c>
      <c r="R19" s="63">
        <v>2790107.7343183472</v>
      </c>
      <c r="S19" s="63">
        <v>29325.599999999988</v>
      </c>
      <c r="T19" s="63">
        <v>531453.35589095764</v>
      </c>
      <c r="U19" s="63">
        <v>3350886.6902093049</v>
      </c>
      <c r="V19" s="63">
        <v>0</v>
      </c>
      <c r="W19" s="63">
        <v>442228.42763210938</v>
      </c>
      <c r="X19" s="63">
        <v>365097.42633349565</v>
      </c>
      <c r="Y19" s="63">
        <v>31324.219999999976</v>
      </c>
      <c r="Z19" s="63">
        <v>838650.073965605</v>
      </c>
      <c r="AA19" s="63">
        <v>0</v>
      </c>
      <c r="AB19" s="63">
        <v>76537.904072551944</v>
      </c>
      <c r="AC19" s="63">
        <v>489777.76078352903</v>
      </c>
      <c r="AD19" s="63">
        <v>4699.2200000000039</v>
      </c>
      <c r="AE19" s="63">
        <v>571014.88485608099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320815.94999999995</v>
      </c>
      <c r="BG19" s="63">
        <v>75398.090000000011</v>
      </c>
      <c r="BH19" s="63">
        <v>1859.6800000000003</v>
      </c>
      <c r="BI19" s="63">
        <v>398073.72</v>
      </c>
      <c r="BJ19" s="63">
        <v>348398.04830083624</v>
      </c>
      <c r="BK19" s="63">
        <v>72760.750000000015</v>
      </c>
      <c r="BL19" s="63">
        <v>79585.704444444505</v>
      </c>
      <c r="BM19" s="63">
        <v>0</v>
      </c>
      <c r="BN19" s="63">
        <v>152346.45444444451</v>
      </c>
      <c r="BO19" s="63">
        <v>76344.856671632719</v>
      </c>
      <c r="BP19" s="63">
        <v>205</v>
      </c>
      <c r="BQ19" s="63">
        <v>0</v>
      </c>
      <c r="BR19" s="63">
        <v>0</v>
      </c>
      <c r="BS19" s="63">
        <v>205</v>
      </c>
      <c r="BT19" s="63">
        <v>0</v>
      </c>
      <c r="BU19" s="63">
        <v>171518.92</v>
      </c>
      <c r="BV19" s="63">
        <v>630</v>
      </c>
      <c r="BW19" s="63">
        <v>0</v>
      </c>
      <c r="BX19" s="63">
        <v>172148.92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49215.19</v>
      </c>
      <c r="CF19" s="63">
        <v>3088.4455555555555</v>
      </c>
      <c r="CG19" s="63">
        <v>0</v>
      </c>
      <c r="CH19" s="63">
        <v>52303.635555555556</v>
      </c>
      <c r="CI19" s="63">
        <v>10239.497777777779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4079423.7710526572</v>
      </c>
      <c r="CP19" s="63">
        <v>1404013.3484210533</v>
      </c>
      <c r="CQ19" s="63">
        <v>575565.13999999955</v>
      </c>
      <c r="CR19" s="63">
        <v>6059002.2594737094</v>
      </c>
      <c r="CS19" s="63">
        <v>434982.40275024675</v>
      </c>
    </row>
    <row r="20" spans="1:97" ht="24.9" customHeight="1">
      <c r="A20" s="45">
        <v>14</v>
      </c>
      <c r="B20" s="62" t="s">
        <v>67</v>
      </c>
      <c r="C20" s="63">
        <v>41709.9</v>
      </c>
      <c r="D20" s="63">
        <v>0</v>
      </c>
      <c r="E20" s="63">
        <v>0</v>
      </c>
      <c r="F20" s="63">
        <v>41709.9</v>
      </c>
      <c r="G20" s="63">
        <v>40444.5</v>
      </c>
      <c r="H20" s="63">
        <v>8801.65</v>
      </c>
      <c r="I20" s="63">
        <v>252326.45249000151</v>
      </c>
      <c r="J20" s="63">
        <v>0</v>
      </c>
      <c r="K20" s="63">
        <v>261128.1024900015</v>
      </c>
      <c r="L20" s="63">
        <v>0</v>
      </c>
      <c r="M20" s="63">
        <v>60475.798018719994</v>
      </c>
      <c r="N20" s="63">
        <v>3562.9655539699988</v>
      </c>
      <c r="O20" s="63">
        <v>0</v>
      </c>
      <c r="P20" s="63">
        <v>64038.76357268999</v>
      </c>
      <c r="Q20" s="63">
        <v>58187</v>
      </c>
      <c r="R20" s="63">
        <v>1466068.97003297</v>
      </c>
      <c r="S20" s="63">
        <v>0</v>
      </c>
      <c r="T20" s="63">
        <v>530025.16920147999</v>
      </c>
      <c r="U20" s="63">
        <v>1996094.1392344499</v>
      </c>
      <c r="V20" s="63">
        <v>0</v>
      </c>
      <c r="W20" s="63">
        <v>265216.91038380994</v>
      </c>
      <c r="X20" s="63">
        <v>520454.82358806999</v>
      </c>
      <c r="Y20" s="63">
        <v>-2782.6279999999997</v>
      </c>
      <c r="Z20" s="63">
        <v>782889.10597187991</v>
      </c>
      <c r="AA20" s="63">
        <v>434697</v>
      </c>
      <c r="AB20" s="63">
        <v>90159.809743761565</v>
      </c>
      <c r="AC20" s="63">
        <v>530077.63445672276</v>
      </c>
      <c r="AD20" s="63">
        <v>-99.287671239999995</v>
      </c>
      <c r="AE20" s="63">
        <v>620138.15652924427</v>
      </c>
      <c r="AF20" s="63">
        <v>113352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580309.54584000004</v>
      </c>
      <c r="AM20" s="63">
        <v>0</v>
      </c>
      <c r="AN20" s="63">
        <v>0</v>
      </c>
      <c r="AO20" s="63">
        <v>580309.54584000004</v>
      </c>
      <c r="AP20" s="63">
        <v>580310</v>
      </c>
      <c r="AQ20" s="63">
        <v>40301.880000000005</v>
      </c>
      <c r="AR20" s="63">
        <v>0</v>
      </c>
      <c r="AS20" s="63">
        <v>0</v>
      </c>
      <c r="AT20" s="63">
        <v>40301.880000000005</v>
      </c>
      <c r="AU20" s="63">
        <v>40302</v>
      </c>
      <c r="AV20" s="63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150028.99946800002</v>
      </c>
      <c r="BG20" s="63">
        <v>118.7912</v>
      </c>
      <c r="BH20" s="63">
        <v>0</v>
      </c>
      <c r="BI20" s="63">
        <v>150147.79066800003</v>
      </c>
      <c r="BJ20" s="63">
        <v>138399</v>
      </c>
      <c r="BK20" s="63">
        <v>99149.757198998792</v>
      </c>
      <c r="BL20" s="63">
        <v>7055.01865</v>
      </c>
      <c r="BM20" s="63">
        <v>26.741</v>
      </c>
      <c r="BN20" s="63">
        <v>106231.51684899878</v>
      </c>
      <c r="BO20" s="63">
        <v>44411</v>
      </c>
      <c r="BP20" s="63">
        <v>0</v>
      </c>
      <c r="BQ20" s="63">
        <v>0</v>
      </c>
      <c r="BR20" s="63">
        <v>0</v>
      </c>
      <c r="BS20" s="63">
        <v>0</v>
      </c>
      <c r="BT20" s="63">
        <v>0</v>
      </c>
      <c r="BU20" s="63">
        <v>48737.4</v>
      </c>
      <c r="BV20" s="63">
        <v>0</v>
      </c>
      <c r="BW20" s="63">
        <v>1045</v>
      </c>
      <c r="BX20" s="63">
        <v>49782.400000000001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76474.458459998801</v>
      </c>
      <c r="CF20" s="63">
        <v>2826.3986500000001</v>
      </c>
      <c r="CG20" s="63">
        <v>26.741</v>
      </c>
      <c r="CH20" s="63">
        <v>79327.598109998798</v>
      </c>
      <c r="CI20" s="63">
        <v>19463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2927435.079146259</v>
      </c>
      <c r="CP20" s="63">
        <v>1316422.0845887645</v>
      </c>
      <c r="CQ20" s="63">
        <v>528241.73553024</v>
      </c>
      <c r="CR20" s="63">
        <v>4772098.8992652642</v>
      </c>
      <c r="CS20" s="63">
        <v>1469565.5</v>
      </c>
    </row>
    <row r="21" spans="1:97" ht="24.9" customHeight="1">
      <c r="A21" s="45">
        <v>15</v>
      </c>
      <c r="B21" s="62" t="s">
        <v>68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17.5</v>
      </c>
      <c r="I21" s="63">
        <v>5</v>
      </c>
      <c r="J21" s="63">
        <v>0</v>
      </c>
      <c r="K21" s="63">
        <v>22.5</v>
      </c>
      <c r="L21" s="63">
        <v>0</v>
      </c>
      <c r="M21" s="63">
        <v>11933.553799524239</v>
      </c>
      <c r="N21" s="63">
        <v>0</v>
      </c>
      <c r="O21" s="63">
        <v>0</v>
      </c>
      <c r="P21" s="63">
        <v>11933.553799524239</v>
      </c>
      <c r="Q21" s="63">
        <v>179.31900000000002</v>
      </c>
      <c r="R21" s="63">
        <v>1750342.9986326706</v>
      </c>
      <c r="S21" s="63">
        <v>373375.00835616421</v>
      </c>
      <c r="T21" s="63">
        <v>0</v>
      </c>
      <c r="U21" s="63">
        <v>2123718.0069888346</v>
      </c>
      <c r="V21" s="63">
        <v>0</v>
      </c>
      <c r="W21" s="63">
        <v>851729.88505360018</v>
      </c>
      <c r="X21" s="63">
        <v>0</v>
      </c>
      <c r="Y21" s="63">
        <v>0</v>
      </c>
      <c r="Z21" s="63">
        <v>851729.88505360018</v>
      </c>
      <c r="AA21" s="63">
        <v>234940.84550549992</v>
      </c>
      <c r="AB21" s="63">
        <v>61848.539052631546</v>
      </c>
      <c r="AC21" s="63">
        <v>447717.3684210527</v>
      </c>
      <c r="AD21" s="63">
        <v>0</v>
      </c>
      <c r="AE21" s="63">
        <v>509565.90747368423</v>
      </c>
      <c r="AF21" s="63">
        <v>12146.881600000002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0</v>
      </c>
      <c r="AP21" s="63">
        <v>0</v>
      </c>
      <c r="AQ21" s="63">
        <v>0</v>
      </c>
      <c r="AR21" s="63">
        <v>0</v>
      </c>
      <c r="AS21" s="63">
        <v>0</v>
      </c>
      <c r="AT21" s="63">
        <v>0</v>
      </c>
      <c r="AU21" s="63">
        <v>0</v>
      </c>
      <c r="AV21" s="63">
        <v>0</v>
      </c>
      <c r="AW21" s="63">
        <v>0</v>
      </c>
      <c r="AX21" s="63">
        <v>0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51550.378852300026</v>
      </c>
      <c r="BG21" s="63">
        <v>0</v>
      </c>
      <c r="BH21" s="63">
        <v>0</v>
      </c>
      <c r="BI21" s="63">
        <v>51550.378852300026</v>
      </c>
      <c r="BJ21" s="63">
        <v>41240.303081840008</v>
      </c>
      <c r="BK21" s="63">
        <v>118076.70293100002</v>
      </c>
      <c r="BL21" s="63">
        <v>0</v>
      </c>
      <c r="BM21" s="63">
        <v>0</v>
      </c>
      <c r="BN21" s="63">
        <v>118076.70293100002</v>
      </c>
      <c r="BO21" s="63">
        <v>102787.66138017732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0</v>
      </c>
      <c r="BV21" s="63">
        <v>0</v>
      </c>
      <c r="BW21" s="63">
        <v>0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0</v>
      </c>
      <c r="CI21" s="63">
        <v>0</v>
      </c>
      <c r="CJ21" s="63">
        <v>0</v>
      </c>
      <c r="CK21" s="63">
        <v>0</v>
      </c>
      <c r="CL21" s="63">
        <v>0</v>
      </c>
      <c r="CM21" s="63">
        <v>0</v>
      </c>
      <c r="CN21" s="63">
        <v>0</v>
      </c>
      <c r="CO21" s="63">
        <v>2845499.5583217265</v>
      </c>
      <c r="CP21" s="63">
        <v>821097.37677721691</v>
      </c>
      <c r="CQ21" s="63">
        <v>0</v>
      </c>
      <c r="CR21" s="63">
        <v>3666596.9350989433</v>
      </c>
      <c r="CS21" s="63">
        <v>391295.01056751719</v>
      </c>
    </row>
    <row r="22" spans="1:97" ht="24.9" customHeight="1">
      <c r="A22" s="45">
        <v>16</v>
      </c>
      <c r="B22" s="62" t="s">
        <v>69</v>
      </c>
      <c r="C22" s="63">
        <v>835314.58582601417</v>
      </c>
      <c r="D22" s="63">
        <v>0</v>
      </c>
      <c r="E22" s="63">
        <v>0</v>
      </c>
      <c r="F22" s="63">
        <v>835314.58582601417</v>
      </c>
      <c r="G22" s="63">
        <v>264156.53204423923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6548.1993279999588</v>
      </c>
      <c r="N22" s="63">
        <v>4444.0361350000167</v>
      </c>
      <c r="O22" s="63">
        <v>8784.3399999999983</v>
      </c>
      <c r="P22" s="63">
        <v>19776.575462999972</v>
      </c>
      <c r="Q22" s="63">
        <v>-537.20525400002953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651044.14225100633</v>
      </c>
      <c r="X22" s="63">
        <v>426449.75098999962</v>
      </c>
      <c r="Y22" s="63">
        <v>0</v>
      </c>
      <c r="Z22" s="63">
        <v>1077493.8932410059</v>
      </c>
      <c r="AA22" s="63">
        <v>776600.21114881244</v>
      </c>
      <c r="AB22" s="63">
        <v>62414.405160631781</v>
      </c>
      <c r="AC22" s="63">
        <v>523490.45637305273</v>
      </c>
      <c r="AD22" s="63">
        <v>0</v>
      </c>
      <c r="AE22" s="63">
        <v>585904.86153368454</v>
      </c>
      <c r="AF22" s="63">
        <v>73715.013450398677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65927.551926597953</v>
      </c>
      <c r="AM22" s="63">
        <v>0</v>
      </c>
      <c r="AN22" s="63">
        <v>0</v>
      </c>
      <c r="AO22" s="63">
        <v>65927.551926597953</v>
      </c>
      <c r="AP22" s="63">
        <v>65927.551926597953</v>
      </c>
      <c r="AQ22" s="63">
        <v>190035.46553839743</v>
      </c>
      <c r="AR22" s="63">
        <v>0</v>
      </c>
      <c r="AS22" s="63">
        <v>0</v>
      </c>
      <c r="AT22" s="63">
        <v>190035.46553839743</v>
      </c>
      <c r="AU22" s="63">
        <v>190035.46553840488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0</v>
      </c>
      <c r="BJ22" s="63">
        <v>0</v>
      </c>
      <c r="BK22" s="63">
        <v>190367.55176999932</v>
      </c>
      <c r="BL22" s="63">
        <v>8607.4907099999837</v>
      </c>
      <c r="BM22" s="63">
        <v>0</v>
      </c>
      <c r="BN22" s="63">
        <v>198975.04247999931</v>
      </c>
      <c r="BO22" s="63">
        <v>165198.94367087213</v>
      </c>
      <c r="BP22" s="63">
        <v>547.75</v>
      </c>
      <c r="BQ22" s="63">
        <v>14698</v>
      </c>
      <c r="BR22" s="63">
        <v>0</v>
      </c>
      <c r="BS22" s="63">
        <v>15245.75</v>
      </c>
      <c r="BT22" s="63">
        <v>0</v>
      </c>
      <c r="BU22" s="63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286745.99150000012</v>
      </c>
      <c r="CF22" s="63">
        <v>1876.1546100000032</v>
      </c>
      <c r="CG22" s="63">
        <v>0</v>
      </c>
      <c r="CH22" s="63">
        <v>288622.14611000015</v>
      </c>
      <c r="CI22" s="63">
        <v>244000.69318799983</v>
      </c>
      <c r="CJ22" s="63">
        <v>0</v>
      </c>
      <c r="CK22" s="63">
        <v>0</v>
      </c>
      <c r="CL22" s="63">
        <v>0</v>
      </c>
      <c r="CM22" s="63">
        <v>0</v>
      </c>
      <c r="CN22" s="63">
        <v>0</v>
      </c>
      <c r="CO22" s="63">
        <v>2288945.6433006469</v>
      </c>
      <c r="CP22" s="63">
        <v>979565.88881805225</v>
      </c>
      <c r="CQ22" s="63">
        <v>8784.3399999999983</v>
      </c>
      <c r="CR22" s="63">
        <v>3277295.8721186994</v>
      </c>
      <c r="CS22" s="63">
        <v>1779097.2057133249</v>
      </c>
    </row>
    <row r="23" spans="1:97" ht="24.9" customHeight="1">
      <c r="A23" s="45">
        <v>17</v>
      </c>
      <c r="B23" s="62" t="s">
        <v>70</v>
      </c>
      <c r="C23" s="63">
        <v>21</v>
      </c>
      <c r="D23" s="63">
        <v>60</v>
      </c>
      <c r="E23" s="63">
        <v>0</v>
      </c>
      <c r="F23" s="63">
        <v>81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280544.30689500005</v>
      </c>
      <c r="N23" s="63">
        <v>481.53</v>
      </c>
      <c r="O23" s="63">
        <v>0</v>
      </c>
      <c r="P23" s="63">
        <v>281025.83689500007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618502.33293499949</v>
      </c>
      <c r="X23" s="63">
        <v>24555.360000000001</v>
      </c>
      <c r="Y23" s="63">
        <v>0</v>
      </c>
      <c r="Z23" s="63">
        <v>643057.69293499948</v>
      </c>
      <c r="AA23" s="63">
        <v>0</v>
      </c>
      <c r="AB23" s="63">
        <v>394880.37271263154</v>
      </c>
      <c r="AC23" s="63">
        <v>447717.3684210527</v>
      </c>
      <c r="AD23" s="63">
        <v>0</v>
      </c>
      <c r="AE23" s="63">
        <v>842597.74113368429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3</v>
      </c>
      <c r="BM23" s="63">
        <v>0</v>
      </c>
      <c r="BN23" s="63">
        <v>3</v>
      </c>
      <c r="BO23" s="63">
        <v>0</v>
      </c>
      <c r="BP23" s="63">
        <v>0</v>
      </c>
      <c r="BQ23" s="63">
        <v>0</v>
      </c>
      <c r="BR23" s="63">
        <v>0</v>
      </c>
      <c r="BS23" s="63">
        <v>0</v>
      </c>
      <c r="BT23" s="63">
        <v>0</v>
      </c>
      <c r="BU23" s="63">
        <v>0</v>
      </c>
      <c r="BV23" s="63">
        <v>0</v>
      </c>
      <c r="BW23" s="63">
        <v>0</v>
      </c>
      <c r="BX23" s="63">
        <v>0</v>
      </c>
      <c r="BY23" s="63">
        <v>0</v>
      </c>
      <c r="BZ23" s="63">
        <v>5</v>
      </c>
      <c r="CA23" s="63">
        <v>13</v>
      </c>
      <c r="CB23" s="63">
        <v>0</v>
      </c>
      <c r="CC23" s="63">
        <v>18</v>
      </c>
      <c r="CD23" s="63">
        <v>0</v>
      </c>
      <c r="CE23" s="63">
        <v>0</v>
      </c>
      <c r="CF23" s="63">
        <v>0</v>
      </c>
      <c r="CG23" s="63">
        <v>0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1293953.012542631</v>
      </c>
      <c r="CP23" s="63">
        <v>472830.25842105271</v>
      </c>
      <c r="CQ23" s="63">
        <v>0</v>
      </c>
      <c r="CR23" s="63">
        <v>1766783.2709636837</v>
      </c>
      <c r="CS23" s="63">
        <v>0</v>
      </c>
    </row>
    <row r="24" spans="1:97" ht="24.9" customHeight="1">
      <c r="A24" s="45">
        <v>18</v>
      </c>
      <c r="B24" s="62" t="s">
        <v>72</v>
      </c>
      <c r="C24" s="63">
        <v>13.15</v>
      </c>
      <c r="D24" s="63">
        <v>0</v>
      </c>
      <c r="E24" s="63">
        <v>0</v>
      </c>
      <c r="F24" s="63">
        <v>13.15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6580.6733424657541</v>
      </c>
      <c r="N24" s="63">
        <v>198.22431516370597</v>
      </c>
      <c r="O24" s="63">
        <v>0</v>
      </c>
      <c r="P24" s="63">
        <v>6778.8976576294599</v>
      </c>
      <c r="Q24" s="63">
        <v>379.86</v>
      </c>
      <c r="R24" s="63">
        <v>3512.4657534246576</v>
      </c>
      <c r="S24" s="63">
        <v>0</v>
      </c>
      <c r="T24" s="63">
        <v>0</v>
      </c>
      <c r="U24" s="63">
        <v>3512.4657534246576</v>
      </c>
      <c r="V24" s="63">
        <v>0</v>
      </c>
      <c r="W24" s="63">
        <v>446581.09130000003</v>
      </c>
      <c r="X24" s="63">
        <v>12948.228765343709</v>
      </c>
      <c r="Y24" s="63">
        <v>0</v>
      </c>
      <c r="Z24" s="63">
        <v>459529.32006534375</v>
      </c>
      <c r="AA24" s="63">
        <v>151631.03</v>
      </c>
      <c r="AB24" s="63">
        <v>23077.645052631582</v>
      </c>
      <c r="AC24" s="63">
        <v>452537.94508568227</v>
      </c>
      <c r="AD24" s="63">
        <v>0</v>
      </c>
      <c r="AE24" s="63">
        <v>475615.59013831383</v>
      </c>
      <c r="AF24" s="63">
        <v>3159.84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16462.23</v>
      </c>
      <c r="BL24" s="63">
        <v>0</v>
      </c>
      <c r="BM24" s="63">
        <v>0</v>
      </c>
      <c r="BN24" s="63">
        <v>16462.23</v>
      </c>
      <c r="BO24" s="63">
        <v>14816.01</v>
      </c>
      <c r="BP24" s="63">
        <v>3267.7200000000003</v>
      </c>
      <c r="BQ24" s="63">
        <v>0</v>
      </c>
      <c r="BR24" s="63">
        <v>0</v>
      </c>
      <c r="BS24" s="63">
        <v>3267.7200000000003</v>
      </c>
      <c r="BT24" s="63">
        <v>2940.95</v>
      </c>
      <c r="BU24" s="63">
        <v>9391.9962387465985</v>
      </c>
      <c r="BV24" s="63">
        <v>0</v>
      </c>
      <c r="BW24" s="63">
        <v>0</v>
      </c>
      <c r="BX24" s="63">
        <v>9391.9962387465985</v>
      </c>
      <c r="BY24" s="63">
        <v>0</v>
      </c>
      <c r="BZ24" s="63">
        <v>0</v>
      </c>
      <c r="CA24" s="63">
        <v>0</v>
      </c>
      <c r="CB24" s="63">
        <v>0</v>
      </c>
      <c r="CC24" s="63">
        <v>0</v>
      </c>
      <c r="CD24" s="63">
        <v>0</v>
      </c>
      <c r="CE24" s="63">
        <v>61152</v>
      </c>
      <c r="CF24" s="63">
        <v>6300</v>
      </c>
      <c r="CG24" s="63">
        <v>0</v>
      </c>
      <c r="CH24" s="63">
        <v>67452</v>
      </c>
      <c r="CI24" s="63">
        <v>60706.8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570038.97168726858</v>
      </c>
      <c r="CP24" s="63">
        <v>471984.39816618967</v>
      </c>
      <c r="CQ24" s="63">
        <v>0</v>
      </c>
      <c r="CR24" s="63">
        <v>1042023.3698534583</v>
      </c>
      <c r="CS24" s="63">
        <v>233634.49</v>
      </c>
    </row>
    <row r="25" spans="1:97" ht="24.9" customHeight="1">
      <c r="A25" s="45">
        <v>19</v>
      </c>
      <c r="B25" s="62" t="s">
        <v>71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5141.2696026849335</v>
      </c>
      <c r="N25" s="63">
        <v>-40.01066506849314</v>
      </c>
      <c r="O25" s="63">
        <v>0</v>
      </c>
      <c r="P25" s="63">
        <v>5101.2589376164406</v>
      </c>
      <c r="Q25" s="63">
        <v>5101.2589368493163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296688.9198014685</v>
      </c>
      <c r="X25" s="63">
        <v>-4901.1561506383559</v>
      </c>
      <c r="Y25" s="63">
        <v>4946.9112000000005</v>
      </c>
      <c r="Z25" s="63">
        <v>296734.67485083011</v>
      </c>
      <c r="AA25" s="63">
        <v>296734.67464187124</v>
      </c>
      <c r="AB25" s="63">
        <v>58952.139419467188</v>
      </c>
      <c r="AC25" s="63">
        <v>447300.53795039514</v>
      </c>
      <c r="AD25" s="63">
        <v>795.03930000000003</v>
      </c>
      <c r="AE25" s="63">
        <v>507047.71666986233</v>
      </c>
      <c r="AF25" s="63">
        <v>37751.92705427394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3">
        <v>0</v>
      </c>
      <c r="AN25" s="63">
        <v>0</v>
      </c>
      <c r="AO25" s="63">
        <v>0</v>
      </c>
      <c r="AP25" s="63">
        <v>0</v>
      </c>
      <c r="AQ25" s="63">
        <v>0</v>
      </c>
      <c r="AR25" s="63">
        <v>0</v>
      </c>
      <c r="AS25" s="63">
        <v>0</v>
      </c>
      <c r="AT25" s="63">
        <v>0</v>
      </c>
      <c r="AU25" s="63">
        <v>0</v>
      </c>
      <c r="AV25" s="63">
        <v>0</v>
      </c>
      <c r="AW25" s="63">
        <v>0</v>
      </c>
      <c r="AX25" s="63">
        <v>0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26604.99795068493</v>
      </c>
      <c r="BL25" s="63">
        <v>0</v>
      </c>
      <c r="BM25" s="63">
        <v>0</v>
      </c>
      <c r="BN25" s="63">
        <v>26604.99795068493</v>
      </c>
      <c r="BO25" s="63">
        <v>20729.897950684935</v>
      </c>
      <c r="BP25" s="63">
        <v>2098.0095133287673</v>
      </c>
      <c r="BQ25" s="63">
        <v>-99.672095999999996</v>
      </c>
      <c r="BR25" s="63">
        <v>8.0306999999999995</v>
      </c>
      <c r="BS25" s="63">
        <v>2006.3681173287673</v>
      </c>
      <c r="BT25" s="63">
        <v>2006.3678308493143</v>
      </c>
      <c r="BU25" s="63">
        <v>67247.53</v>
      </c>
      <c r="BV25" s="63">
        <v>0</v>
      </c>
      <c r="BW25" s="63">
        <v>0</v>
      </c>
      <c r="BX25" s="63">
        <v>67247.53</v>
      </c>
      <c r="BY25" s="63">
        <v>37512.224000000002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18268</v>
      </c>
      <c r="CF25" s="63">
        <v>0</v>
      </c>
      <c r="CG25" s="63">
        <v>0</v>
      </c>
      <c r="CH25" s="63">
        <v>18268</v>
      </c>
      <c r="CI25" s="63">
        <v>0</v>
      </c>
      <c r="CJ25" s="63">
        <v>0</v>
      </c>
      <c r="CK25" s="63">
        <v>0</v>
      </c>
      <c r="CL25" s="63">
        <v>0</v>
      </c>
      <c r="CM25" s="63">
        <v>0</v>
      </c>
      <c r="CN25" s="63">
        <v>0</v>
      </c>
      <c r="CO25" s="63">
        <v>475000.86628763436</v>
      </c>
      <c r="CP25" s="63">
        <v>442259.69903868827</v>
      </c>
      <c r="CQ25" s="63">
        <v>5749.9812000000011</v>
      </c>
      <c r="CR25" s="63">
        <v>923010.54652632261</v>
      </c>
      <c r="CS25" s="63">
        <v>399836.35041452874</v>
      </c>
    </row>
    <row r="26" spans="1:97" ht="13.8">
      <c r="A26" s="47"/>
      <c r="B26" s="48" t="s">
        <v>1</v>
      </c>
      <c r="C26" s="49">
        <v>7880099.5329163885</v>
      </c>
      <c r="D26" s="49">
        <v>28330250.181813236</v>
      </c>
      <c r="E26" s="49">
        <v>4083294.6531592882</v>
      </c>
      <c r="F26" s="49">
        <v>40293644.36788892</v>
      </c>
      <c r="G26" s="49">
        <v>7973276.1143833576</v>
      </c>
      <c r="H26" s="49">
        <v>1209679.9429910977</v>
      </c>
      <c r="I26" s="49">
        <v>5321402.2365231132</v>
      </c>
      <c r="J26" s="49">
        <v>9434.6948496485966</v>
      </c>
      <c r="K26" s="49">
        <v>6540516.8743638601</v>
      </c>
      <c r="L26" s="49">
        <v>105646.03674015999</v>
      </c>
      <c r="M26" s="49">
        <v>3465580.5975855337</v>
      </c>
      <c r="N26" s="49">
        <v>2269864.4025590192</v>
      </c>
      <c r="O26" s="49">
        <v>501561.76862387406</v>
      </c>
      <c r="P26" s="49">
        <v>6237006.7687684279</v>
      </c>
      <c r="Q26" s="49">
        <v>419950.37460454792</v>
      </c>
      <c r="R26" s="49">
        <v>128446515.2459666</v>
      </c>
      <c r="S26" s="49">
        <v>25481801.614324171</v>
      </c>
      <c r="T26" s="49">
        <v>138115582.52394092</v>
      </c>
      <c r="U26" s="49">
        <v>292043899.38423169</v>
      </c>
      <c r="V26" s="49">
        <v>26876564.767290875</v>
      </c>
      <c r="W26" s="49">
        <v>20148580.829437461</v>
      </c>
      <c r="X26" s="49">
        <v>37951185.724419706</v>
      </c>
      <c r="Y26" s="49">
        <v>28525283.180773113</v>
      </c>
      <c r="Z26" s="49">
        <v>86625049.734630272</v>
      </c>
      <c r="AA26" s="49">
        <v>10821872.888205335</v>
      </c>
      <c r="AB26" s="49">
        <v>3696846.4577632453</v>
      </c>
      <c r="AC26" s="49">
        <v>14532540.444084259</v>
      </c>
      <c r="AD26" s="49">
        <v>2559788.4073993801</v>
      </c>
      <c r="AE26" s="49">
        <v>20789175.309246875</v>
      </c>
      <c r="AF26" s="49">
        <v>795472.54700834025</v>
      </c>
      <c r="AG26" s="49">
        <v>0</v>
      </c>
      <c r="AH26" s="49">
        <v>0</v>
      </c>
      <c r="AI26" s="49">
        <v>0</v>
      </c>
      <c r="AJ26" s="49">
        <v>0</v>
      </c>
      <c r="AK26" s="49">
        <v>2094.2144941900001</v>
      </c>
      <c r="AL26" s="49">
        <v>774737.47916659806</v>
      </c>
      <c r="AM26" s="49">
        <v>0</v>
      </c>
      <c r="AN26" s="49">
        <v>268821.11</v>
      </c>
      <c r="AO26" s="49">
        <v>1043558.5891665979</v>
      </c>
      <c r="AP26" s="49">
        <v>1040283.043306598</v>
      </c>
      <c r="AQ26" s="49">
        <v>230337.34553839744</v>
      </c>
      <c r="AR26" s="49">
        <v>0</v>
      </c>
      <c r="AS26" s="49">
        <v>452615</v>
      </c>
      <c r="AT26" s="49">
        <v>682952.34553839744</v>
      </c>
      <c r="AU26" s="49">
        <v>527141.0395374049</v>
      </c>
      <c r="AV26" s="49">
        <v>26678.108941999999</v>
      </c>
      <c r="AW26" s="49">
        <v>0</v>
      </c>
      <c r="AX26" s="49">
        <v>52005</v>
      </c>
      <c r="AY26" s="49">
        <v>78683.108941999992</v>
      </c>
      <c r="AZ26" s="49">
        <v>59111.60629888151</v>
      </c>
      <c r="BA26" s="49">
        <v>0</v>
      </c>
      <c r="BB26" s="49">
        <v>0</v>
      </c>
      <c r="BC26" s="49">
        <v>5520</v>
      </c>
      <c r="BD26" s="49">
        <v>5520</v>
      </c>
      <c r="BE26" s="49">
        <v>2760.2250000000004</v>
      </c>
      <c r="BF26" s="49">
        <v>4919675.3176103383</v>
      </c>
      <c r="BG26" s="49">
        <v>108775.62172000002</v>
      </c>
      <c r="BH26" s="49">
        <v>1859.6800000000003</v>
      </c>
      <c r="BI26" s="49">
        <v>5030310.6193303391</v>
      </c>
      <c r="BJ26" s="49">
        <v>2570961.3699994637</v>
      </c>
      <c r="BK26" s="49">
        <v>21209421.48671291</v>
      </c>
      <c r="BL26" s="49">
        <v>7699118.0208956674</v>
      </c>
      <c r="BM26" s="49">
        <v>225115.66628</v>
      </c>
      <c r="BN26" s="49">
        <v>29133655.173888575</v>
      </c>
      <c r="BO26" s="49">
        <v>18932175.190795235</v>
      </c>
      <c r="BP26" s="49">
        <v>1283449.7786456908</v>
      </c>
      <c r="BQ26" s="49">
        <v>39009.531293</v>
      </c>
      <c r="BR26" s="49">
        <v>8.0306999999999995</v>
      </c>
      <c r="BS26" s="49">
        <v>1322467.3406386904</v>
      </c>
      <c r="BT26" s="49">
        <v>1118287.4622775652</v>
      </c>
      <c r="BU26" s="49">
        <v>3924501.7046357468</v>
      </c>
      <c r="BV26" s="49">
        <v>24751</v>
      </c>
      <c r="BW26" s="49">
        <v>13874</v>
      </c>
      <c r="BX26" s="49">
        <v>3963126.7046357468</v>
      </c>
      <c r="BY26" s="49">
        <v>2475269.5269655981</v>
      </c>
      <c r="BZ26" s="49">
        <v>173627.79018099906</v>
      </c>
      <c r="CA26" s="49">
        <v>1607.2979399999986</v>
      </c>
      <c r="CB26" s="49">
        <v>0</v>
      </c>
      <c r="CC26" s="49">
        <v>175235.08812099905</v>
      </c>
      <c r="CD26" s="49">
        <v>0</v>
      </c>
      <c r="CE26" s="49">
        <v>5499956.9698889982</v>
      </c>
      <c r="CF26" s="49">
        <v>450006.64052755549</v>
      </c>
      <c r="CG26" s="49">
        <v>80951.988999999987</v>
      </c>
      <c r="CH26" s="49">
        <v>6030915.599416553</v>
      </c>
      <c r="CI26" s="49">
        <v>3889866.6451981165</v>
      </c>
      <c r="CJ26" s="49">
        <v>0</v>
      </c>
      <c r="CK26" s="49">
        <v>0</v>
      </c>
      <c r="CL26" s="49">
        <v>0</v>
      </c>
      <c r="CM26" s="49">
        <v>0</v>
      </c>
      <c r="CN26" s="49">
        <v>0</v>
      </c>
      <c r="CO26" s="49">
        <v>202889688.587982</v>
      </c>
      <c r="CP26" s="49">
        <v>122210312.71609972</v>
      </c>
      <c r="CQ26" s="49">
        <v>174895715.70472619</v>
      </c>
      <c r="CR26" s="49">
        <v>499995717.0088079</v>
      </c>
      <c r="CS26" s="49">
        <v>77610733.05210568</v>
      </c>
    </row>
    <row r="27" spans="1:97" ht="13.8">
      <c r="A27" s="69"/>
      <c r="B27" s="70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</row>
    <row r="28" spans="1:97" s="24" customFormat="1" ht="12.75" customHeight="1">
      <c r="CR28" s="81"/>
      <c r="CS28" s="81"/>
    </row>
    <row r="29" spans="1:97">
      <c r="B29" s="26" t="s">
        <v>15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97" ht="21.75" customHeight="1">
      <c r="B30" s="96" t="s">
        <v>76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</row>
    <row r="31" spans="1:97" ht="17.25" customHeight="1"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</row>
    <row r="32" spans="1:97" ht="12.75" customHeight="1"/>
    <row r="35" spans="2:2" ht="13.8">
      <c r="B35" s="54"/>
    </row>
  </sheetData>
  <sortState xmlns:xlrd2="http://schemas.microsoft.com/office/spreadsheetml/2017/richdata2" ref="B9:CS23">
    <sortCondition descending="1" ref="CR7:CR23"/>
  </sortState>
  <mergeCells count="41">
    <mergeCell ref="B30:N31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AV5:AY5"/>
    <mergeCell ref="A4:A6"/>
    <mergeCell ref="B4:B6"/>
    <mergeCell ref="C4:G4"/>
    <mergeCell ref="H4:L4"/>
    <mergeCell ref="M4:Q4"/>
    <mergeCell ref="R4:V4"/>
    <mergeCell ref="C5:F5"/>
    <mergeCell ref="H5:K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</sheetPr>
  <dimension ref="A1:AN34"/>
  <sheetViews>
    <sheetView zoomScale="85" zoomScaleNormal="85" workbookViewId="0">
      <pane xSplit="2" ySplit="5" topLeftCell="AG12" activePane="bottomRight" state="frozen"/>
      <selection activeCell="AE11" sqref="AE11"/>
      <selection pane="topRight" activeCell="AE11" sqref="AE11"/>
      <selection pane="bottomLeft" activeCell="AE11" sqref="AE11"/>
      <selection pane="bottomRight" activeCell="AR14" sqref="AR14"/>
    </sheetView>
  </sheetViews>
  <sheetFormatPr defaultColWidth="9.109375" defaultRowHeight="13.2"/>
  <cols>
    <col min="1" max="1" width="3.33203125" style="19" customWidth="1"/>
    <col min="2" max="2" width="50.33203125" style="19" customWidth="1"/>
    <col min="3" max="3" width="15.5546875" style="19" customWidth="1"/>
    <col min="4" max="4" width="12.6640625" style="19" customWidth="1"/>
    <col min="5" max="5" width="14.6640625" style="19" customWidth="1"/>
    <col min="6" max="6" width="12.6640625" style="19" customWidth="1"/>
    <col min="7" max="8" width="13.44140625" style="19" customWidth="1"/>
    <col min="9" max="28" width="12.6640625" style="19" customWidth="1"/>
    <col min="29" max="29" width="14.5546875" style="19" customWidth="1"/>
    <col min="30" max="38" width="12.6640625" style="19" customWidth="1"/>
    <col min="39" max="39" width="15.44140625" style="19" customWidth="1"/>
    <col min="40" max="40" width="14.109375" style="19" customWidth="1"/>
    <col min="41" max="16384" width="9.109375" style="19"/>
  </cols>
  <sheetData>
    <row r="1" spans="1:40" s="17" customFormat="1" ht="20.25" customHeight="1">
      <c r="A1" s="15" t="s">
        <v>84</v>
      </c>
    </row>
    <row r="2" spans="1:40" ht="19.5" customHeight="1">
      <c r="A2" s="19" t="s">
        <v>39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40" ht="19.5" customHeight="1">
      <c r="A3" s="24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82.5" customHeight="1">
      <c r="A4" s="86" t="s">
        <v>0</v>
      </c>
      <c r="B4" s="86" t="s">
        <v>2</v>
      </c>
      <c r="C4" s="89" t="s">
        <v>3</v>
      </c>
      <c r="D4" s="91"/>
      <c r="E4" s="89" t="s">
        <v>27</v>
      </c>
      <c r="F4" s="91"/>
      <c r="G4" s="89" t="s">
        <v>34</v>
      </c>
      <c r="H4" s="91"/>
      <c r="I4" s="89" t="s">
        <v>6</v>
      </c>
      <c r="J4" s="91"/>
      <c r="K4" s="89" t="s">
        <v>35</v>
      </c>
      <c r="L4" s="91"/>
      <c r="M4" s="89" t="s">
        <v>7</v>
      </c>
      <c r="N4" s="91"/>
      <c r="O4" s="89" t="s">
        <v>8</v>
      </c>
      <c r="P4" s="91"/>
      <c r="Q4" s="89" t="s">
        <v>28</v>
      </c>
      <c r="R4" s="91"/>
      <c r="S4" s="89" t="s">
        <v>38</v>
      </c>
      <c r="T4" s="91"/>
      <c r="U4" s="89" t="s">
        <v>29</v>
      </c>
      <c r="V4" s="91"/>
      <c r="W4" s="89" t="s">
        <v>30</v>
      </c>
      <c r="X4" s="91"/>
      <c r="Y4" s="89" t="s">
        <v>9</v>
      </c>
      <c r="Z4" s="91"/>
      <c r="AA4" s="89" t="s">
        <v>31</v>
      </c>
      <c r="AB4" s="91"/>
      <c r="AC4" s="89" t="s">
        <v>10</v>
      </c>
      <c r="AD4" s="91"/>
      <c r="AE4" s="89" t="s">
        <v>11</v>
      </c>
      <c r="AF4" s="91"/>
      <c r="AG4" s="89" t="s">
        <v>12</v>
      </c>
      <c r="AH4" s="91"/>
      <c r="AI4" s="89" t="s">
        <v>32</v>
      </c>
      <c r="AJ4" s="91"/>
      <c r="AK4" s="89" t="s">
        <v>13</v>
      </c>
      <c r="AL4" s="91"/>
      <c r="AM4" s="89" t="s">
        <v>14</v>
      </c>
      <c r="AN4" s="91"/>
    </row>
    <row r="5" spans="1:40" ht="22.8">
      <c r="A5" s="88"/>
      <c r="B5" s="88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ht="24.9" customHeight="1">
      <c r="A6" s="45">
        <v>1</v>
      </c>
      <c r="B6" s="46" t="s">
        <v>54</v>
      </c>
      <c r="C6" s="63">
        <v>16356268.11733133</v>
      </c>
      <c r="D6" s="63">
        <v>12404347.327331349</v>
      </c>
      <c r="E6" s="63">
        <v>931519.21000029705</v>
      </c>
      <c r="F6" s="63">
        <v>931519.21000029705</v>
      </c>
      <c r="G6" s="63">
        <v>1061468.6195059284</v>
      </c>
      <c r="H6" s="63">
        <v>1016945.5995059286</v>
      </c>
      <c r="I6" s="63">
        <v>15221955.3300023</v>
      </c>
      <c r="J6" s="63">
        <v>15221955.3300023</v>
      </c>
      <c r="K6" s="63">
        <v>17773426.591879722</v>
      </c>
      <c r="L6" s="63">
        <v>17512883.179879669</v>
      </c>
      <c r="M6" s="63">
        <v>2638271.3694057339</v>
      </c>
      <c r="N6" s="63">
        <v>2568784.4994056942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0.01</v>
      </c>
      <c r="W6" s="63">
        <v>0</v>
      </c>
      <c r="X6" s="63">
        <v>0</v>
      </c>
      <c r="Y6" s="63">
        <v>618499.85999998776</v>
      </c>
      <c r="Z6" s="63">
        <v>341253.49999998492</v>
      </c>
      <c r="AA6" s="63">
        <v>6803866.0344187673</v>
      </c>
      <c r="AB6" s="63">
        <v>4566610.8717386806</v>
      </c>
      <c r="AC6" s="63">
        <v>225486.61150000012</v>
      </c>
      <c r="AD6" s="63">
        <v>2535.0415000002831</v>
      </c>
      <c r="AE6" s="63">
        <v>95109.55999999991</v>
      </c>
      <c r="AF6" s="63">
        <v>19706.698</v>
      </c>
      <c r="AG6" s="63">
        <v>963.40999999999894</v>
      </c>
      <c r="AH6" s="63">
        <v>963.40999999999894</v>
      </c>
      <c r="AI6" s="63">
        <v>674527.39850000932</v>
      </c>
      <c r="AJ6" s="63">
        <v>203829.74850001954</v>
      </c>
      <c r="AK6" s="63">
        <v>0</v>
      </c>
      <c r="AL6" s="63">
        <v>0</v>
      </c>
      <c r="AM6" s="64">
        <v>62401362.112544075</v>
      </c>
      <c r="AN6" s="64">
        <v>54791334.425863922</v>
      </c>
    </row>
    <row r="7" spans="1:40" ht="24.9" customHeight="1">
      <c r="A7" s="45">
        <v>2</v>
      </c>
      <c r="B7" s="46" t="s">
        <v>57</v>
      </c>
      <c r="C7" s="63">
        <v>2817664.7569704829</v>
      </c>
      <c r="D7" s="63">
        <v>2010895.4696350431</v>
      </c>
      <c r="E7" s="63">
        <v>1192085.2922986492</v>
      </c>
      <c r="F7" s="63">
        <v>1125666.5157018502</v>
      </c>
      <c r="G7" s="63">
        <v>692975.34845805133</v>
      </c>
      <c r="H7" s="63">
        <v>567633.24665805954</v>
      </c>
      <c r="I7" s="63">
        <v>30311576.460455276</v>
      </c>
      <c r="J7" s="63">
        <v>21324457.47211998</v>
      </c>
      <c r="K7" s="63">
        <v>10381105.58415062</v>
      </c>
      <c r="L7" s="63">
        <v>10289154.09911995</v>
      </c>
      <c r="M7" s="63">
        <v>2324796.5987440962</v>
      </c>
      <c r="N7" s="63">
        <v>2184166.7295558811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60923.661523529052</v>
      </c>
      <c r="V7" s="63">
        <v>11929.443391022302</v>
      </c>
      <c r="W7" s="63">
        <v>0</v>
      </c>
      <c r="X7" s="63">
        <v>0</v>
      </c>
      <c r="Y7" s="63">
        <v>971320.34520539525</v>
      </c>
      <c r="Z7" s="63">
        <v>390352.58857208164</v>
      </c>
      <c r="AA7" s="63">
        <v>4540819.2442529351</v>
      </c>
      <c r="AB7" s="63">
        <v>2957202.5774226747</v>
      </c>
      <c r="AC7" s="63">
        <v>79667.168912087916</v>
      </c>
      <c r="AD7" s="63">
        <v>25991.72483516483</v>
      </c>
      <c r="AE7" s="63">
        <v>1183031.4458732349</v>
      </c>
      <c r="AF7" s="63">
        <v>236606.28917464658</v>
      </c>
      <c r="AG7" s="63">
        <v>0</v>
      </c>
      <c r="AH7" s="63">
        <v>0</v>
      </c>
      <c r="AI7" s="63">
        <v>1345478.4393331206</v>
      </c>
      <c r="AJ7" s="63">
        <v>242756.34298446163</v>
      </c>
      <c r="AK7" s="63">
        <v>0</v>
      </c>
      <c r="AL7" s="63">
        <v>0</v>
      </c>
      <c r="AM7" s="64">
        <v>55901444.346177481</v>
      </c>
      <c r="AN7" s="64">
        <v>41366812.499170825</v>
      </c>
    </row>
    <row r="8" spans="1:40" ht="24.9" customHeight="1">
      <c r="A8" s="45">
        <v>3</v>
      </c>
      <c r="B8" s="46" t="s">
        <v>58</v>
      </c>
      <c r="C8" s="63">
        <v>9974018.2161210012</v>
      </c>
      <c r="D8" s="63">
        <v>9722808.3028813992</v>
      </c>
      <c r="E8" s="63">
        <v>372867.6394789929</v>
      </c>
      <c r="F8" s="63">
        <v>372867.6394789929</v>
      </c>
      <c r="G8" s="63">
        <v>706385.23574698158</v>
      </c>
      <c r="H8" s="63">
        <v>572467.81876337843</v>
      </c>
      <c r="I8" s="63">
        <v>141281.98998007402</v>
      </c>
      <c r="J8" s="63">
        <v>136981.83833131462</v>
      </c>
      <c r="K8" s="63">
        <v>16025261.767863883</v>
      </c>
      <c r="L8" s="63">
        <v>15619547.367556548</v>
      </c>
      <c r="M8" s="63">
        <v>3556930.6997024184</v>
      </c>
      <c r="N8" s="63">
        <v>3496151.0135105513</v>
      </c>
      <c r="O8" s="63">
        <v>0</v>
      </c>
      <c r="P8" s="63">
        <v>0</v>
      </c>
      <c r="Q8" s="63">
        <v>1255730.3254830006</v>
      </c>
      <c r="R8" s="63">
        <v>2817.650265059201</v>
      </c>
      <c r="S8" s="63">
        <v>0</v>
      </c>
      <c r="T8" s="63">
        <v>0</v>
      </c>
      <c r="U8" s="63">
        <v>31810.645506999979</v>
      </c>
      <c r="V8" s="63">
        <v>29318.565232999979</v>
      </c>
      <c r="W8" s="63">
        <v>0</v>
      </c>
      <c r="X8" s="63">
        <v>0</v>
      </c>
      <c r="Y8" s="63">
        <v>1409555.4059900006</v>
      </c>
      <c r="Z8" s="63">
        <v>1182345.3811036237</v>
      </c>
      <c r="AA8" s="63">
        <v>12603377.371230472</v>
      </c>
      <c r="AB8" s="63">
        <v>5179186.5107986638</v>
      </c>
      <c r="AC8" s="63">
        <v>500749.734306</v>
      </c>
      <c r="AD8" s="63">
        <v>20171.482865388331</v>
      </c>
      <c r="AE8" s="63">
        <v>883900.42369500024</v>
      </c>
      <c r="AF8" s="63">
        <v>449045.50088780781</v>
      </c>
      <c r="AG8" s="63">
        <v>17188.524590000001</v>
      </c>
      <c r="AH8" s="63">
        <v>9453.6887730491799</v>
      </c>
      <c r="AI8" s="63">
        <v>3662604.2909500003</v>
      </c>
      <c r="AJ8" s="63">
        <v>1611501.722543959</v>
      </c>
      <c r="AK8" s="63">
        <v>0</v>
      </c>
      <c r="AL8" s="63">
        <v>0</v>
      </c>
      <c r="AM8" s="64">
        <v>51141662.270644821</v>
      </c>
      <c r="AN8" s="64">
        <v>38404664.482992738</v>
      </c>
    </row>
    <row r="9" spans="1:40" ht="24.9" customHeight="1">
      <c r="A9" s="45">
        <v>4</v>
      </c>
      <c r="B9" s="46" t="s">
        <v>55</v>
      </c>
      <c r="C9" s="63">
        <v>2551286.6707810899</v>
      </c>
      <c r="D9" s="63">
        <v>2479607.1778617352</v>
      </c>
      <c r="E9" s="63">
        <v>713997.51408365672</v>
      </c>
      <c r="F9" s="63">
        <v>713997.51408365672</v>
      </c>
      <c r="G9" s="63">
        <v>1167887.7524724</v>
      </c>
      <c r="H9" s="63">
        <v>1164875.6470724</v>
      </c>
      <c r="I9" s="63">
        <v>37487567.88731762</v>
      </c>
      <c r="J9" s="63">
        <v>37487567.88731762</v>
      </c>
      <c r="K9" s="63">
        <v>207172.54206040391</v>
      </c>
      <c r="L9" s="63">
        <v>91292.012560402683</v>
      </c>
      <c r="M9" s="63">
        <v>633502.93622490845</v>
      </c>
      <c r="N9" s="63">
        <v>567053.19842491054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5070.6141685472548</v>
      </c>
      <c r="Z9" s="63">
        <v>1583.0061685472547</v>
      </c>
      <c r="AA9" s="63">
        <v>78218.526965438039</v>
      </c>
      <c r="AB9" s="63">
        <v>5482.9538004379947</v>
      </c>
      <c r="AC9" s="63">
        <v>0</v>
      </c>
      <c r="AD9" s="63">
        <v>0</v>
      </c>
      <c r="AE9" s="63">
        <v>0</v>
      </c>
      <c r="AF9" s="63">
        <v>0</v>
      </c>
      <c r="AG9" s="63">
        <v>173622.79018099906</v>
      </c>
      <c r="AH9" s="63">
        <v>173622.79018099906</v>
      </c>
      <c r="AI9" s="63">
        <v>4173.9226083684998</v>
      </c>
      <c r="AJ9" s="63">
        <v>973.11040836850623</v>
      </c>
      <c r="AK9" s="63">
        <v>0</v>
      </c>
      <c r="AL9" s="63">
        <v>0</v>
      </c>
      <c r="AM9" s="64">
        <v>43022501.156863429</v>
      </c>
      <c r="AN9" s="64">
        <v>42686055.297879077</v>
      </c>
    </row>
    <row r="10" spans="1:40" ht="24.9" customHeight="1">
      <c r="A10" s="45">
        <v>5</v>
      </c>
      <c r="B10" s="46" t="s">
        <v>60</v>
      </c>
      <c r="C10" s="63">
        <v>100974.82201999993</v>
      </c>
      <c r="D10" s="63">
        <v>42784.353323632866</v>
      </c>
      <c r="E10" s="63">
        <v>655356.55998200597</v>
      </c>
      <c r="F10" s="63">
        <v>655356.55998200597</v>
      </c>
      <c r="G10" s="63">
        <v>181448.03314124513</v>
      </c>
      <c r="H10" s="63">
        <v>171797.83463781426</v>
      </c>
      <c r="I10" s="63">
        <v>24264074.431238495</v>
      </c>
      <c r="J10" s="63">
        <v>24264074.431238495</v>
      </c>
      <c r="K10" s="63">
        <v>1118404.3186002376</v>
      </c>
      <c r="L10" s="63">
        <v>837829.75256141205</v>
      </c>
      <c r="M10" s="63">
        <v>604008.86999677902</v>
      </c>
      <c r="N10" s="63">
        <v>600598.39485303126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60318.80995399988</v>
      </c>
      <c r="Z10" s="63">
        <v>35117.82912882456</v>
      </c>
      <c r="AA10" s="63">
        <v>307301.06375512714</v>
      </c>
      <c r="AB10" s="63">
        <v>22031.029018303569</v>
      </c>
      <c r="AC10" s="63">
        <v>24481.570759343893</v>
      </c>
      <c r="AD10" s="63">
        <v>24481.570759343893</v>
      </c>
      <c r="AE10" s="63">
        <v>0</v>
      </c>
      <c r="AF10" s="63">
        <v>0</v>
      </c>
      <c r="AG10" s="63">
        <v>0</v>
      </c>
      <c r="AH10" s="63">
        <v>0</v>
      </c>
      <c r="AI10" s="63">
        <v>133804.57402799913</v>
      </c>
      <c r="AJ10" s="63">
        <v>83116.299121945631</v>
      </c>
      <c r="AK10" s="63">
        <v>0</v>
      </c>
      <c r="AL10" s="63">
        <v>0</v>
      </c>
      <c r="AM10" s="64">
        <v>27450173.053475235</v>
      </c>
      <c r="AN10" s="64">
        <v>26737188.054624815</v>
      </c>
    </row>
    <row r="11" spans="1:40" ht="24.9" customHeight="1">
      <c r="A11" s="45">
        <v>6</v>
      </c>
      <c r="B11" s="46" t="s">
        <v>56</v>
      </c>
      <c r="C11" s="63">
        <v>2310541.6382673751</v>
      </c>
      <c r="D11" s="63">
        <v>1233191.8733595472</v>
      </c>
      <c r="E11" s="63">
        <v>417903.10357865971</v>
      </c>
      <c r="F11" s="63">
        <v>412561.89026037994</v>
      </c>
      <c r="G11" s="63">
        <v>244070.85762231846</v>
      </c>
      <c r="H11" s="63">
        <v>185624.63097147571</v>
      </c>
      <c r="I11" s="63">
        <v>8911320.2866889425</v>
      </c>
      <c r="J11" s="63">
        <v>8911320.2866889425</v>
      </c>
      <c r="K11" s="63">
        <v>3493936.5142435012</v>
      </c>
      <c r="L11" s="63">
        <v>3440785.9402728723</v>
      </c>
      <c r="M11" s="63">
        <v>1014206.1074593506</v>
      </c>
      <c r="N11" s="63">
        <v>1004659.5090686043</v>
      </c>
      <c r="O11" s="63">
        <v>5402.4107142857174</v>
      </c>
      <c r="P11" s="63">
        <v>4878.8570907382173</v>
      </c>
      <c r="Q11" s="63">
        <v>24935.03332417582</v>
      </c>
      <c r="R11" s="63">
        <v>2431.1623621153776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833698.91240186896</v>
      </c>
      <c r="Z11" s="63">
        <v>680013.5515715346</v>
      </c>
      <c r="AA11" s="63">
        <v>3947787.4604898086</v>
      </c>
      <c r="AB11" s="63">
        <v>1015215.3173202786</v>
      </c>
      <c r="AC11" s="63">
        <v>226105.06465902121</v>
      </c>
      <c r="AD11" s="63">
        <v>15927.122062236012</v>
      </c>
      <c r="AE11" s="63">
        <v>403337.16869990551</v>
      </c>
      <c r="AF11" s="63">
        <v>64695.999227450651</v>
      </c>
      <c r="AG11" s="63">
        <v>0</v>
      </c>
      <c r="AH11" s="63">
        <v>0</v>
      </c>
      <c r="AI11" s="63">
        <v>547556.89075596374</v>
      </c>
      <c r="AJ11" s="63">
        <v>132995.82344874603</v>
      </c>
      <c r="AK11" s="63">
        <v>0</v>
      </c>
      <c r="AL11" s="63">
        <v>0</v>
      </c>
      <c r="AM11" s="64">
        <v>22380801.448905181</v>
      </c>
      <c r="AN11" s="64">
        <v>17104301.963704921</v>
      </c>
    </row>
    <row r="12" spans="1:40" ht="24.9" customHeight="1">
      <c r="A12" s="45">
        <v>7</v>
      </c>
      <c r="B12" s="46" t="s">
        <v>59</v>
      </c>
      <c r="C12" s="63">
        <v>156586.89665577223</v>
      </c>
      <c r="D12" s="63">
        <v>142727.18609127583</v>
      </c>
      <c r="E12" s="63">
        <v>68195.451456725452</v>
      </c>
      <c r="F12" s="63">
        <v>68195.451456725452</v>
      </c>
      <c r="G12" s="63">
        <v>195352.77274474816</v>
      </c>
      <c r="H12" s="63">
        <v>157865.95332725465</v>
      </c>
      <c r="I12" s="63">
        <v>10250957.537668714</v>
      </c>
      <c r="J12" s="63">
        <v>10228097.523203086</v>
      </c>
      <c r="K12" s="63">
        <v>4918036.720178836</v>
      </c>
      <c r="L12" s="63">
        <v>3604107.1190807149</v>
      </c>
      <c r="M12" s="63">
        <v>1158583.8341319084</v>
      </c>
      <c r="N12" s="63">
        <v>1151118.901034974</v>
      </c>
      <c r="O12" s="63">
        <v>0</v>
      </c>
      <c r="P12" s="63">
        <v>0</v>
      </c>
      <c r="Q12" s="63">
        <v>1062398.7760657016</v>
      </c>
      <c r="R12" s="63">
        <v>9561.5889845904894</v>
      </c>
      <c r="S12" s="63">
        <v>581326.80241968273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8753.4443835616439</v>
      </c>
      <c r="Z12" s="63">
        <v>218.83610958903955</v>
      </c>
      <c r="AA12" s="63">
        <v>502654.9356353035</v>
      </c>
      <c r="AB12" s="63">
        <v>239280.31393697354</v>
      </c>
      <c r="AC12" s="63">
        <v>49124.618854634529</v>
      </c>
      <c r="AD12" s="63">
        <v>31208.39472102427</v>
      </c>
      <c r="AE12" s="63">
        <v>405671.77003811044</v>
      </c>
      <c r="AF12" s="63">
        <v>270032.17313714471</v>
      </c>
      <c r="AG12" s="63">
        <v>0</v>
      </c>
      <c r="AH12" s="63">
        <v>0</v>
      </c>
      <c r="AI12" s="63">
        <v>100210.0700948099</v>
      </c>
      <c r="AJ12" s="63">
        <v>19283.082087791219</v>
      </c>
      <c r="AK12" s="63">
        <v>0</v>
      </c>
      <c r="AL12" s="63">
        <v>0</v>
      </c>
      <c r="AM12" s="64">
        <v>19457853.630328503</v>
      </c>
      <c r="AN12" s="64">
        <v>15921696.523171144</v>
      </c>
    </row>
    <row r="13" spans="1:40" ht="24.9" customHeight="1">
      <c r="A13" s="45">
        <v>8</v>
      </c>
      <c r="B13" s="46" t="s">
        <v>63</v>
      </c>
      <c r="C13" s="63">
        <v>57693</v>
      </c>
      <c r="D13" s="63">
        <v>57693</v>
      </c>
      <c r="E13" s="63">
        <v>348839</v>
      </c>
      <c r="F13" s="63">
        <v>347756.96366623999</v>
      </c>
      <c r="G13" s="63">
        <v>133751</v>
      </c>
      <c r="H13" s="63">
        <v>129379.36475616439</v>
      </c>
      <c r="I13" s="63">
        <v>6017618</v>
      </c>
      <c r="J13" s="63">
        <v>6017618</v>
      </c>
      <c r="K13" s="63">
        <v>989062</v>
      </c>
      <c r="L13" s="63">
        <v>931825.5670600062</v>
      </c>
      <c r="M13" s="63">
        <v>582770.21940630651</v>
      </c>
      <c r="N13" s="63">
        <v>570219.37537890917</v>
      </c>
      <c r="O13" s="63">
        <v>0</v>
      </c>
      <c r="P13" s="63">
        <v>0</v>
      </c>
      <c r="Q13" s="63">
        <v>878879</v>
      </c>
      <c r="R13" s="63">
        <v>24951.718345342437</v>
      </c>
      <c r="S13" s="63">
        <v>1078148</v>
      </c>
      <c r="T13" s="63">
        <v>429123.76837143826</v>
      </c>
      <c r="U13" s="63">
        <v>32336</v>
      </c>
      <c r="V13" s="63">
        <v>15008.078991124828</v>
      </c>
      <c r="W13" s="63">
        <v>5272</v>
      </c>
      <c r="X13" s="63">
        <v>2355.585931892726</v>
      </c>
      <c r="Y13" s="63">
        <v>86352</v>
      </c>
      <c r="Z13" s="63">
        <v>43464.674203414565</v>
      </c>
      <c r="AA13" s="63">
        <v>2674555</v>
      </c>
      <c r="AB13" s="63">
        <v>490284.16412008839</v>
      </c>
      <c r="AC13" s="63">
        <v>241005</v>
      </c>
      <c r="AD13" s="63">
        <v>52246.190821624099</v>
      </c>
      <c r="AE13" s="63">
        <v>346839</v>
      </c>
      <c r="AF13" s="63">
        <v>41629.168369382664</v>
      </c>
      <c r="AG13" s="63">
        <v>0</v>
      </c>
      <c r="AH13" s="63">
        <v>0</v>
      </c>
      <c r="AI13" s="63">
        <v>524157</v>
      </c>
      <c r="AJ13" s="63">
        <v>104139.76246224718</v>
      </c>
      <c r="AK13" s="63">
        <v>0</v>
      </c>
      <c r="AL13" s="63">
        <v>0</v>
      </c>
      <c r="AM13" s="64">
        <v>13997276.219406307</v>
      </c>
      <c r="AN13" s="64">
        <v>9257695.3824778758</v>
      </c>
    </row>
    <row r="14" spans="1:40" ht="24.9" customHeight="1">
      <c r="A14" s="45">
        <v>9</v>
      </c>
      <c r="B14" s="46" t="s">
        <v>61</v>
      </c>
      <c r="C14" s="63">
        <v>20017.391101999434</v>
      </c>
      <c r="D14" s="63">
        <v>20017.391101999434</v>
      </c>
      <c r="E14" s="63">
        <v>33936.374494352713</v>
      </c>
      <c r="F14" s="63">
        <v>33936.374494352713</v>
      </c>
      <c r="G14" s="63">
        <v>181867.0074439997</v>
      </c>
      <c r="H14" s="63">
        <v>181867.0074439997</v>
      </c>
      <c r="I14" s="63">
        <v>7199046.710219319</v>
      </c>
      <c r="J14" s="63">
        <v>7198996.8002193188</v>
      </c>
      <c r="K14" s="63">
        <v>3585633.4114219998</v>
      </c>
      <c r="L14" s="63">
        <v>1792274.0753659632</v>
      </c>
      <c r="M14" s="63">
        <v>817440.23233152495</v>
      </c>
      <c r="N14" s="63">
        <v>644958.55922284385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1672.2436646257993</v>
      </c>
      <c r="Z14" s="63">
        <v>334.44873292515399</v>
      </c>
      <c r="AA14" s="63">
        <v>30873.058617632269</v>
      </c>
      <c r="AB14" s="63">
        <v>5844.5217666712851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474.65753424657305</v>
      </c>
      <c r="AJ14" s="63">
        <v>474.65753424657305</v>
      </c>
      <c r="AK14" s="63">
        <v>0</v>
      </c>
      <c r="AL14" s="63">
        <v>0</v>
      </c>
      <c r="AM14" s="64">
        <v>11870961.086829701</v>
      </c>
      <c r="AN14" s="64">
        <v>9878703.835882321</v>
      </c>
    </row>
    <row r="15" spans="1:40" ht="24.9" customHeight="1">
      <c r="A15" s="45">
        <v>10</v>
      </c>
      <c r="B15" s="46" t="s">
        <v>66</v>
      </c>
      <c r="C15" s="63">
        <v>960.00373299177136</v>
      </c>
      <c r="D15" s="63">
        <v>960.00373299177136</v>
      </c>
      <c r="E15" s="63">
        <v>15323.014131737487</v>
      </c>
      <c r="F15" s="63">
        <v>15323.014131737487</v>
      </c>
      <c r="G15" s="63">
        <v>51614.689872991687</v>
      </c>
      <c r="H15" s="63">
        <v>51614.689872991687</v>
      </c>
      <c r="I15" s="63">
        <v>1487514.8344469904</v>
      </c>
      <c r="J15" s="63">
        <v>1487514.8344469904</v>
      </c>
      <c r="K15" s="63">
        <v>3853502.2096668966</v>
      </c>
      <c r="L15" s="63">
        <v>3801544.9734814968</v>
      </c>
      <c r="M15" s="63">
        <v>680572.65780101996</v>
      </c>
      <c r="N15" s="63">
        <v>668541.78495702008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2381.625</v>
      </c>
      <c r="Z15" s="63">
        <v>476.32500000000005</v>
      </c>
      <c r="AA15" s="63">
        <v>15362.693347527111</v>
      </c>
      <c r="AB15" s="63">
        <v>5571.6102646271229</v>
      </c>
      <c r="AC15" s="63">
        <v>0</v>
      </c>
      <c r="AD15" s="63">
        <v>0</v>
      </c>
      <c r="AE15" s="63">
        <v>86273.033765754168</v>
      </c>
      <c r="AF15" s="63">
        <v>86273.033765754168</v>
      </c>
      <c r="AG15" s="63">
        <v>0</v>
      </c>
      <c r="AH15" s="63">
        <v>0</v>
      </c>
      <c r="AI15" s="63">
        <v>5352.9642059922953</v>
      </c>
      <c r="AJ15" s="63">
        <v>1919.9894383922945</v>
      </c>
      <c r="AK15" s="63">
        <v>0</v>
      </c>
      <c r="AL15" s="63">
        <v>0</v>
      </c>
      <c r="AM15" s="64">
        <v>6198857.7259719009</v>
      </c>
      <c r="AN15" s="64">
        <v>6119740.2590920022</v>
      </c>
    </row>
    <row r="16" spans="1:40" ht="24.9" customHeight="1">
      <c r="A16" s="45">
        <v>11</v>
      </c>
      <c r="B16" s="46" t="s">
        <v>65</v>
      </c>
      <c r="C16" s="63">
        <v>23689.270000002482</v>
      </c>
      <c r="D16" s="63">
        <v>18924.469000002486</v>
      </c>
      <c r="E16" s="63">
        <v>57365.750000004271</v>
      </c>
      <c r="F16" s="63">
        <v>57365.750000004271</v>
      </c>
      <c r="G16" s="63">
        <v>115585.29999999862</v>
      </c>
      <c r="H16" s="63">
        <v>115585.29999999862</v>
      </c>
      <c r="I16" s="63">
        <v>2337361.4999997709</v>
      </c>
      <c r="J16" s="63">
        <v>2337361.4999997709</v>
      </c>
      <c r="K16" s="63">
        <v>2190256.2199999709</v>
      </c>
      <c r="L16" s="63">
        <v>1123825.1428219615</v>
      </c>
      <c r="M16" s="63">
        <v>854580.32942653866</v>
      </c>
      <c r="N16" s="63">
        <v>854580.32942653866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29070.619999999995</v>
      </c>
      <c r="X16" s="63">
        <v>1453.5344999999943</v>
      </c>
      <c r="Y16" s="63">
        <v>54675.44000000001</v>
      </c>
      <c r="Z16" s="63">
        <v>6834.6587500000023</v>
      </c>
      <c r="AA16" s="63">
        <v>238126.11000000077</v>
      </c>
      <c r="AB16" s="63">
        <v>46423.638260439897</v>
      </c>
      <c r="AC16" s="63">
        <v>2839.8199999999997</v>
      </c>
      <c r="AD16" s="63">
        <v>795.29953740000019</v>
      </c>
      <c r="AE16" s="63">
        <v>986.30000000000018</v>
      </c>
      <c r="AF16" s="63">
        <v>986.30000000000018</v>
      </c>
      <c r="AG16" s="63">
        <v>0</v>
      </c>
      <c r="AH16" s="63">
        <v>0</v>
      </c>
      <c r="AI16" s="63">
        <v>184849.91999999527</v>
      </c>
      <c r="AJ16" s="63">
        <v>135956.71605799539</v>
      </c>
      <c r="AK16" s="63">
        <v>0</v>
      </c>
      <c r="AL16" s="63">
        <v>0</v>
      </c>
      <c r="AM16" s="64">
        <v>6089386.5794262821</v>
      </c>
      <c r="AN16" s="64">
        <v>4700092.6383541115</v>
      </c>
    </row>
    <row r="17" spans="1:40" ht="24.9" customHeight="1">
      <c r="A17" s="45">
        <v>12</v>
      </c>
      <c r="B17" s="46" t="s">
        <v>62</v>
      </c>
      <c r="C17" s="63">
        <v>0</v>
      </c>
      <c r="D17" s="63">
        <v>0</v>
      </c>
      <c r="E17" s="63">
        <v>2033.71</v>
      </c>
      <c r="F17" s="63">
        <v>2033.71</v>
      </c>
      <c r="G17" s="63">
        <v>4398.5500000000011</v>
      </c>
      <c r="H17" s="63">
        <v>2221.9200000000005</v>
      </c>
      <c r="I17" s="63">
        <v>4647723.6999999993</v>
      </c>
      <c r="J17" s="63">
        <v>4647723.6999999993</v>
      </c>
      <c r="K17" s="63">
        <v>411541.99000000022</v>
      </c>
      <c r="L17" s="63">
        <v>123462.59999999998</v>
      </c>
      <c r="M17" s="63">
        <v>565901.15999999992</v>
      </c>
      <c r="N17" s="63">
        <v>500532.39999999997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5541.3600000000006</v>
      </c>
      <c r="AB17" s="63">
        <v>831.19999999999891</v>
      </c>
      <c r="AC17" s="63">
        <v>0</v>
      </c>
      <c r="AD17" s="63">
        <v>0</v>
      </c>
      <c r="AE17" s="63">
        <v>3418.6599999999989</v>
      </c>
      <c r="AF17" s="63">
        <v>3418.6599999999989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5640559.1299999999</v>
      </c>
      <c r="AN17" s="64">
        <v>5280224.1899999995</v>
      </c>
    </row>
    <row r="18" spans="1:40" ht="24.9" customHeight="1">
      <c r="A18" s="45">
        <v>13</v>
      </c>
      <c r="B18" s="46" t="s">
        <v>69</v>
      </c>
      <c r="C18" s="63">
        <v>835314.58582601417</v>
      </c>
      <c r="D18" s="63">
        <v>571158.05378177494</v>
      </c>
      <c r="E18" s="63">
        <v>0</v>
      </c>
      <c r="F18" s="63">
        <v>0</v>
      </c>
      <c r="G18" s="63">
        <v>82702.207371671277</v>
      </c>
      <c r="H18" s="63">
        <v>49716.034915194927</v>
      </c>
      <c r="I18" s="63">
        <v>0</v>
      </c>
      <c r="J18" s="63">
        <v>0</v>
      </c>
      <c r="K18" s="63">
        <v>1166697.6171415909</v>
      </c>
      <c r="L18" s="63">
        <v>437160.85523046181</v>
      </c>
      <c r="M18" s="63">
        <v>661385.29280852713</v>
      </c>
      <c r="N18" s="63">
        <v>603212.67975820706</v>
      </c>
      <c r="O18" s="63">
        <v>0</v>
      </c>
      <c r="P18" s="63">
        <v>0</v>
      </c>
      <c r="Q18" s="63">
        <v>778916.93999999529</v>
      </c>
      <c r="R18" s="63">
        <v>-4.3321399250999093E-2</v>
      </c>
      <c r="S18" s="63">
        <v>608404.10999999917</v>
      </c>
      <c r="T18" s="63">
        <v>-6.3318470492959023E-3</v>
      </c>
      <c r="U18" s="63">
        <v>0</v>
      </c>
      <c r="V18" s="63">
        <v>0</v>
      </c>
      <c r="W18" s="63">
        <v>0</v>
      </c>
      <c r="X18" s="63">
        <v>0</v>
      </c>
      <c r="Y18" s="63">
        <v>5169.6314280000006</v>
      </c>
      <c r="Z18" s="63">
        <v>1033.9249282988812</v>
      </c>
      <c r="AA18" s="63">
        <v>520582.99050955015</v>
      </c>
      <c r="AB18" s="63">
        <v>146861.52908631717</v>
      </c>
      <c r="AC18" s="63">
        <v>432348.6666160028</v>
      </c>
      <c r="AD18" s="63">
        <v>141987.5117689544</v>
      </c>
      <c r="AE18" s="63">
        <v>0</v>
      </c>
      <c r="AF18" s="63">
        <v>0</v>
      </c>
      <c r="AG18" s="63">
        <v>0</v>
      </c>
      <c r="AH18" s="63">
        <v>0</v>
      </c>
      <c r="AI18" s="63">
        <v>95227.885265000165</v>
      </c>
      <c r="AJ18" s="63">
        <v>19934.253145455157</v>
      </c>
      <c r="AK18" s="63">
        <v>0</v>
      </c>
      <c r="AL18" s="63">
        <v>0</v>
      </c>
      <c r="AM18" s="64">
        <v>5186749.9269663515</v>
      </c>
      <c r="AN18" s="64">
        <v>1971064.7929614182</v>
      </c>
    </row>
    <row r="19" spans="1:40" ht="24.9" customHeight="1">
      <c r="A19" s="45">
        <v>14</v>
      </c>
      <c r="B19" s="46" t="s">
        <v>64</v>
      </c>
      <c r="C19" s="63">
        <v>63809.789376913293</v>
      </c>
      <c r="D19" s="63">
        <v>63809.789376913293</v>
      </c>
      <c r="E19" s="63">
        <v>270474.66542873724</v>
      </c>
      <c r="F19" s="63">
        <v>270474.66542873724</v>
      </c>
      <c r="G19" s="63">
        <v>43633.725637072072</v>
      </c>
      <c r="H19" s="63">
        <v>43633.725637072072</v>
      </c>
      <c r="I19" s="63">
        <v>2225786.4602094521</v>
      </c>
      <c r="J19" s="63">
        <v>2225786.4602094521</v>
      </c>
      <c r="K19" s="63">
        <v>762933.84396560199</v>
      </c>
      <c r="L19" s="63">
        <v>762933.84396560199</v>
      </c>
      <c r="M19" s="63">
        <v>578525.64478870202</v>
      </c>
      <c r="N19" s="63">
        <v>572830.06272367202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3574.8100000000004</v>
      </c>
      <c r="V19" s="63">
        <v>62.608330692307391</v>
      </c>
      <c r="W19" s="63">
        <v>463.70351648351641</v>
      </c>
      <c r="X19" s="63">
        <v>4.6370351648350834</v>
      </c>
      <c r="Y19" s="63">
        <v>273585.27999999997</v>
      </c>
      <c r="Z19" s="63">
        <v>87371.781712867014</v>
      </c>
      <c r="AA19" s="63">
        <v>107522.7644444444</v>
      </c>
      <c r="AB19" s="63">
        <v>64350.645334843757</v>
      </c>
      <c r="AC19" s="63">
        <v>913.91000000000713</v>
      </c>
      <c r="AD19" s="63">
        <v>913.91000000000713</v>
      </c>
      <c r="AE19" s="63">
        <v>168032.86</v>
      </c>
      <c r="AF19" s="63">
        <v>163977.29728</v>
      </c>
      <c r="AG19" s="63">
        <v>0</v>
      </c>
      <c r="AH19" s="63">
        <v>0</v>
      </c>
      <c r="AI19" s="63">
        <v>45974.365555555545</v>
      </c>
      <c r="AJ19" s="63">
        <v>29227.019563517755</v>
      </c>
      <c r="AK19" s="63">
        <v>0</v>
      </c>
      <c r="AL19" s="63">
        <v>0</v>
      </c>
      <c r="AM19" s="64">
        <v>4545231.8229229627</v>
      </c>
      <c r="AN19" s="64">
        <v>4285376.4465985335</v>
      </c>
    </row>
    <row r="20" spans="1:40" ht="24.9" customHeight="1">
      <c r="A20" s="45">
        <v>15</v>
      </c>
      <c r="B20" s="46" t="s">
        <v>67</v>
      </c>
      <c r="C20" s="63">
        <v>22993.607678113618</v>
      </c>
      <c r="D20" s="63">
        <v>348.30548633280705</v>
      </c>
      <c r="E20" s="63">
        <v>168951.18256556152</v>
      </c>
      <c r="F20" s="63">
        <v>168951.18256556152</v>
      </c>
      <c r="G20" s="63">
        <v>41371.964114454182</v>
      </c>
      <c r="H20" s="63">
        <v>10684.269867878829</v>
      </c>
      <c r="I20" s="63">
        <v>692788.7620949212</v>
      </c>
      <c r="J20" s="63">
        <v>692788.7620949212</v>
      </c>
      <c r="K20" s="63">
        <v>855861.17458033783</v>
      </c>
      <c r="L20" s="63">
        <v>373232.17458033783</v>
      </c>
      <c r="M20" s="63">
        <v>613943.15296267346</v>
      </c>
      <c r="N20" s="63">
        <v>503418.15296267351</v>
      </c>
      <c r="O20" s="63">
        <v>0</v>
      </c>
      <c r="P20" s="63">
        <v>0</v>
      </c>
      <c r="Q20" s="63">
        <v>32268.036118681324</v>
      </c>
      <c r="R20" s="63">
        <v>0</v>
      </c>
      <c r="S20" s="63">
        <v>8812.5574157912051</v>
      </c>
      <c r="T20" s="63">
        <v>1657.5618113956043</v>
      </c>
      <c r="U20" s="63">
        <v>0</v>
      </c>
      <c r="V20" s="63">
        <v>0</v>
      </c>
      <c r="W20" s="63">
        <v>33687.44923287999</v>
      </c>
      <c r="X20" s="63">
        <v>10093.449232879993</v>
      </c>
      <c r="Y20" s="63">
        <v>183732.52968434006</v>
      </c>
      <c r="Z20" s="63">
        <v>13332.529684340057</v>
      </c>
      <c r="AA20" s="63">
        <v>109447.16706056886</v>
      </c>
      <c r="AB20" s="63">
        <v>62268.167060568856</v>
      </c>
      <c r="AC20" s="63">
        <v>0</v>
      </c>
      <c r="AD20" s="63">
        <v>0</v>
      </c>
      <c r="AE20" s="63">
        <v>56579.975987810176</v>
      </c>
      <c r="AF20" s="63">
        <v>56579.975987810176</v>
      </c>
      <c r="AG20" s="63">
        <v>0</v>
      </c>
      <c r="AH20" s="63">
        <v>0</v>
      </c>
      <c r="AI20" s="63">
        <v>101315.24390505879</v>
      </c>
      <c r="AJ20" s="63">
        <v>64865.243905058785</v>
      </c>
      <c r="AK20" s="63">
        <v>0</v>
      </c>
      <c r="AL20" s="63">
        <v>0</v>
      </c>
      <c r="AM20" s="64">
        <v>2921752.8034011927</v>
      </c>
      <c r="AN20" s="64">
        <v>1958219.7752397596</v>
      </c>
    </row>
    <row r="21" spans="1:40" ht="24.9" customHeight="1">
      <c r="A21" s="45">
        <v>16</v>
      </c>
      <c r="B21" s="46" t="s">
        <v>68</v>
      </c>
      <c r="C21" s="63">
        <v>0</v>
      </c>
      <c r="D21" s="63">
        <v>0</v>
      </c>
      <c r="E21" s="63">
        <v>22.2</v>
      </c>
      <c r="F21" s="63">
        <v>22.2</v>
      </c>
      <c r="G21" s="63">
        <v>4296.6729379876833</v>
      </c>
      <c r="H21" s="63">
        <v>3588.2159817685051</v>
      </c>
      <c r="I21" s="63">
        <v>793811.76796914393</v>
      </c>
      <c r="J21" s="63">
        <v>793811.76796914393</v>
      </c>
      <c r="K21" s="63">
        <v>240176.46123455756</v>
      </c>
      <c r="L21" s="63">
        <v>172743.96092317667</v>
      </c>
      <c r="M21" s="63">
        <v>485030.60426338413</v>
      </c>
      <c r="N21" s="63">
        <v>480673.26983543893</v>
      </c>
      <c r="O21" s="63">
        <v>0</v>
      </c>
      <c r="P21" s="63">
        <v>0</v>
      </c>
      <c r="Q21" s="63">
        <v>105629.83890410967</v>
      </c>
      <c r="R21" s="63">
        <v>26732.485045479523</v>
      </c>
      <c r="S21" s="63">
        <v>6101.8520547945191</v>
      </c>
      <c r="T21" s="63">
        <v>2085.2604808767119</v>
      </c>
      <c r="U21" s="63">
        <v>0</v>
      </c>
      <c r="V21" s="63">
        <v>0</v>
      </c>
      <c r="W21" s="63">
        <v>0</v>
      </c>
      <c r="X21" s="63">
        <v>0</v>
      </c>
      <c r="Y21" s="63">
        <v>53064.915116712204</v>
      </c>
      <c r="Z21" s="63">
        <v>10612.983023342458</v>
      </c>
      <c r="AA21" s="63">
        <v>142123.65526092605</v>
      </c>
      <c r="AB21" s="63">
        <v>22788.877174551431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21945.772602739733</v>
      </c>
      <c r="AJ21" s="63">
        <v>7728.8449315068565</v>
      </c>
      <c r="AK21" s="63">
        <v>0</v>
      </c>
      <c r="AL21" s="63">
        <v>0</v>
      </c>
      <c r="AM21" s="64">
        <v>1852203.7403443558</v>
      </c>
      <c r="AN21" s="64">
        <v>1520787.865365285</v>
      </c>
    </row>
    <row r="22" spans="1:40" ht="24.9" customHeight="1">
      <c r="A22" s="45">
        <v>17</v>
      </c>
      <c r="B22" s="46" t="s">
        <v>71</v>
      </c>
      <c r="C22" s="63">
        <v>0</v>
      </c>
      <c r="D22" s="63">
        <v>0</v>
      </c>
      <c r="E22" s="63">
        <v>0</v>
      </c>
      <c r="F22" s="63">
        <v>0</v>
      </c>
      <c r="G22" s="63">
        <v>12658.985360964143</v>
      </c>
      <c r="H22" s="63">
        <v>0</v>
      </c>
      <c r="I22" s="63">
        <v>0</v>
      </c>
      <c r="J22" s="63">
        <v>0</v>
      </c>
      <c r="K22" s="63">
        <v>672016.37575311679</v>
      </c>
      <c r="L22" s="63">
        <v>0</v>
      </c>
      <c r="M22" s="63">
        <v>557776.93969295511</v>
      </c>
      <c r="N22" s="63">
        <v>472517.21942652494</v>
      </c>
      <c r="O22" s="63">
        <v>0</v>
      </c>
      <c r="P22" s="63">
        <v>0</v>
      </c>
      <c r="Q22" s="63">
        <v>21925.675137362639</v>
      </c>
      <c r="R22" s="63">
        <v>4853.7754120879108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5588.1712674996234</v>
      </c>
      <c r="AB22" s="63">
        <v>1016.8442307692312</v>
      </c>
      <c r="AC22" s="63">
        <v>7191.7495912173799</v>
      </c>
      <c r="AD22" s="63">
        <v>0</v>
      </c>
      <c r="AE22" s="63">
        <v>48678.958858720631</v>
      </c>
      <c r="AF22" s="63">
        <v>23135.804615915757</v>
      </c>
      <c r="AG22" s="63">
        <v>0</v>
      </c>
      <c r="AH22" s="63">
        <v>0</v>
      </c>
      <c r="AI22" s="63">
        <v>10051.158657931306</v>
      </c>
      <c r="AJ22" s="63">
        <v>8158.4616168354169</v>
      </c>
      <c r="AK22" s="63">
        <v>0</v>
      </c>
      <c r="AL22" s="63">
        <v>0</v>
      </c>
      <c r="AM22" s="64">
        <v>1335888.0143197677</v>
      </c>
      <c r="AN22" s="64">
        <v>509682.10530213325</v>
      </c>
    </row>
    <row r="23" spans="1:40" ht="24.9" customHeight="1">
      <c r="A23" s="45">
        <v>18</v>
      </c>
      <c r="B23" s="46" t="s">
        <v>70</v>
      </c>
      <c r="C23" s="63">
        <v>77.516130000000004</v>
      </c>
      <c r="D23" s="63">
        <v>77.516130000000004</v>
      </c>
      <c r="E23" s="63">
        <v>0</v>
      </c>
      <c r="F23" s="63">
        <v>0</v>
      </c>
      <c r="G23" s="63">
        <v>79404.474440000224</v>
      </c>
      <c r="H23" s="63">
        <v>79404.474440000224</v>
      </c>
      <c r="I23" s="63">
        <v>0</v>
      </c>
      <c r="J23" s="63">
        <v>0</v>
      </c>
      <c r="K23" s="63">
        <v>390300.18684000015</v>
      </c>
      <c r="L23" s="63">
        <v>390300.18684000015</v>
      </c>
      <c r="M23" s="63">
        <v>595288.61613630701</v>
      </c>
      <c r="N23" s="63">
        <v>595288.61613630701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3.3870970000000002</v>
      </c>
      <c r="AB23" s="63">
        <v>3.3870970000000002</v>
      </c>
      <c r="AC23" s="63">
        <v>0</v>
      </c>
      <c r="AD23" s="63">
        <v>0</v>
      </c>
      <c r="AE23" s="63">
        <v>4122.3754129999998</v>
      </c>
      <c r="AF23" s="63">
        <v>4122.3754129999998</v>
      </c>
      <c r="AG23" s="63">
        <v>18.161290000000001</v>
      </c>
      <c r="AH23" s="63">
        <v>18.161290000000001</v>
      </c>
      <c r="AI23" s="63">
        <v>0</v>
      </c>
      <c r="AJ23" s="63">
        <v>0</v>
      </c>
      <c r="AK23" s="63">
        <v>0</v>
      </c>
      <c r="AL23" s="63">
        <v>0</v>
      </c>
      <c r="AM23" s="64">
        <v>1069214.7173463071</v>
      </c>
      <c r="AN23" s="64">
        <v>1069214.7173463071</v>
      </c>
    </row>
    <row r="24" spans="1:40" ht="24.9" customHeight="1">
      <c r="A24" s="45">
        <v>19</v>
      </c>
      <c r="B24" s="46" t="s">
        <v>72</v>
      </c>
      <c r="C24" s="63">
        <v>21918.348195651317</v>
      </c>
      <c r="D24" s="63">
        <v>21918.348195651317</v>
      </c>
      <c r="E24" s="63">
        <v>0</v>
      </c>
      <c r="F24" s="63">
        <v>0</v>
      </c>
      <c r="G24" s="63">
        <v>44107.339928292349</v>
      </c>
      <c r="H24" s="63">
        <v>42123.552813542767</v>
      </c>
      <c r="I24" s="63">
        <v>99.534246575342465</v>
      </c>
      <c r="J24" s="63">
        <v>99.534246575342465</v>
      </c>
      <c r="K24" s="63">
        <v>327773.66810231825</v>
      </c>
      <c r="L24" s="63">
        <v>218124.87847719717</v>
      </c>
      <c r="M24" s="63">
        <v>490255.57012629352</v>
      </c>
      <c r="N24" s="63">
        <v>483667.85104317474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24651.926547038129</v>
      </c>
      <c r="AB24" s="63">
        <v>3649.6844008324697</v>
      </c>
      <c r="AC24" s="63">
        <v>920.29084931506827</v>
      </c>
      <c r="AD24" s="63">
        <v>175.97930640106813</v>
      </c>
      <c r="AE24" s="63">
        <v>5772.3145049619034</v>
      </c>
      <c r="AF24" s="63">
        <v>5772.3145049619034</v>
      </c>
      <c r="AG24" s="63">
        <v>0</v>
      </c>
      <c r="AH24" s="63">
        <v>0</v>
      </c>
      <c r="AI24" s="63">
        <v>64390.819861979886</v>
      </c>
      <c r="AJ24" s="63">
        <v>9605.8515786814187</v>
      </c>
      <c r="AK24" s="63">
        <v>0</v>
      </c>
      <c r="AL24" s="63">
        <v>0</v>
      </c>
      <c r="AM24" s="64">
        <v>979889.81236242584</v>
      </c>
      <c r="AN24" s="64">
        <v>785137.99456701824</v>
      </c>
    </row>
    <row r="25" spans="1:40" ht="13.8">
      <c r="A25" s="23"/>
      <c r="B25" s="12" t="s">
        <v>1</v>
      </c>
      <c r="C25" s="65">
        <v>35313814.630188756</v>
      </c>
      <c r="D25" s="65">
        <v>28791268.56728965</v>
      </c>
      <c r="E25" s="65">
        <v>5248870.6674993811</v>
      </c>
      <c r="F25" s="65">
        <v>5176028.6412505424</v>
      </c>
      <c r="G25" s="65">
        <v>5044980.5367991049</v>
      </c>
      <c r="H25" s="65">
        <v>4547029.2866649227</v>
      </c>
      <c r="I25" s="65">
        <v>151990485.19253758</v>
      </c>
      <c r="J25" s="65">
        <v>142976156.12808788</v>
      </c>
      <c r="K25" s="65">
        <v>69363099.197683603</v>
      </c>
      <c r="L25" s="65">
        <v>61523027.729777783</v>
      </c>
      <c r="M25" s="65">
        <v>19413770.835409433</v>
      </c>
      <c r="N25" s="65">
        <v>18522972.54672496</v>
      </c>
      <c r="O25" s="65">
        <v>5402.4107142857174</v>
      </c>
      <c r="P25" s="65">
        <v>4878.8570907382173</v>
      </c>
      <c r="Q25" s="65">
        <v>4160683.625033027</v>
      </c>
      <c r="R25" s="65">
        <v>71348.337093275681</v>
      </c>
      <c r="S25" s="65">
        <v>2282793.3218902675</v>
      </c>
      <c r="T25" s="65">
        <v>432866.58433186356</v>
      </c>
      <c r="U25" s="65">
        <v>128645.11703052903</v>
      </c>
      <c r="V25" s="65">
        <v>56318.705945839421</v>
      </c>
      <c r="W25" s="65">
        <v>68493.772749363503</v>
      </c>
      <c r="X25" s="65">
        <v>13907.206699937549</v>
      </c>
      <c r="Y25" s="65">
        <v>4567851.0569970394</v>
      </c>
      <c r="Z25" s="65">
        <v>2794346.0186893735</v>
      </c>
      <c r="AA25" s="65">
        <v>32658402.920900039</v>
      </c>
      <c r="AB25" s="65">
        <v>14834903.84283272</v>
      </c>
      <c r="AC25" s="65">
        <v>1790834.2060476227</v>
      </c>
      <c r="AD25" s="65">
        <v>316434.22817753715</v>
      </c>
      <c r="AE25" s="65">
        <v>3691753.8468364971</v>
      </c>
      <c r="AF25" s="65">
        <v>1425981.5903638743</v>
      </c>
      <c r="AG25" s="65">
        <v>191792.88606099904</v>
      </c>
      <c r="AH25" s="65">
        <v>184058.05024404824</v>
      </c>
      <c r="AI25" s="65">
        <v>7522095.3738587713</v>
      </c>
      <c r="AJ25" s="65">
        <v>2676466.9293292286</v>
      </c>
      <c r="AK25" s="65">
        <v>0</v>
      </c>
      <c r="AL25" s="65">
        <v>0</v>
      </c>
      <c r="AM25" s="65">
        <v>343443769.5982362</v>
      </c>
      <c r="AN25" s="65">
        <v>284347993.25059426</v>
      </c>
    </row>
    <row r="26" spans="1:40" ht="13.8">
      <c r="A26" s="60"/>
      <c r="B26" s="73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0">
      <c r="AM27" s="78"/>
      <c r="AN27" s="78"/>
    </row>
    <row r="28" spans="1:40">
      <c r="B28" s="16" t="s">
        <v>15</v>
      </c>
      <c r="AM28" s="28"/>
      <c r="AN28" s="28"/>
    </row>
    <row r="29" spans="1:40">
      <c r="B29" s="99" t="s">
        <v>77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AM29" s="28"/>
      <c r="AN29" s="28"/>
    </row>
    <row r="30" spans="1:40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AM30" s="28"/>
      <c r="AN30" s="28"/>
    </row>
    <row r="31" spans="1:40">
      <c r="B31" s="16" t="s">
        <v>18</v>
      </c>
      <c r="C31" s="17"/>
    </row>
    <row r="32" spans="1:40">
      <c r="B32" s="16" t="s">
        <v>19</v>
      </c>
      <c r="AM32" s="28"/>
      <c r="AN32" s="28"/>
    </row>
    <row r="34" spans="39:40">
      <c r="AM34" s="28"/>
      <c r="AN34" s="28"/>
    </row>
  </sheetData>
  <sortState xmlns:xlrd2="http://schemas.microsoft.com/office/spreadsheetml/2017/richdata2" ref="B7:AN22">
    <sortCondition descending="1" ref="AM6:AM22"/>
  </sortState>
  <mergeCells count="22">
    <mergeCell ref="B29:N30"/>
    <mergeCell ref="G4:H4"/>
    <mergeCell ref="I4:J4"/>
    <mergeCell ref="S4:T4"/>
    <mergeCell ref="O4:P4"/>
    <mergeCell ref="Q4:R4"/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EX35"/>
  <sheetViews>
    <sheetView zoomScale="85" zoomScaleNormal="85" workbookViewId="0">
      <pane xSplit="2" ySplit="7" topLeftCell="EM8" activePane="bottomRight" state="frozen"/>
      <selection activeCell="AE11" sqref="AE11"/>
      <selection pane="topRight" activeCell="AE11" sqref="AE11"/>
      <selection pane="bottomLeft" activeCell="AE11" sqref="AE11"/>
      <selection pane="bottomRight" activeCell="EZ9" sqref="EZ9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9" width="12.6640625" style="20" customWidth="1" outlineLevel="1"/>
    <col min="10" max="10" width="12.6640625" style="20" customWidth="1"/>
    <col min="11" max="13" width="12.6640625" style="20" customWidth="1" outlineLevel="1"/>
    <col min="14" max="14" width="15.109375" style="20" customWidth="1"/>
    <col min="15" max="17" width="12.6640625" style="20" customWidth="1" outlineLevel="1"/>
    <col min="18" max="18" width="12.6640625" style="20" customWidth="1"/>
    <col min="19" max="21" width="12.6640625" style="20" customWidth="1" outlineLevel="1"/>
    <col min="22" max="22" width="15.109375" style="20" customWidth="1"/>
    <col min="23" max="25" width="12.6640625" style="20" customWidth="1" outlineLevel="1"/>
    <col min="26" max="26" width="12.6640625" style="20" customWidth="1"/>
    <col min="27" max="29" width="12.6640625" style="20" customWidth="1" outlineLevel="1"/>
    <col min="30" max="30" width="15.109375" style="20" customWidth="1"/>
    <col min="31" max="33" width="12.6640625" style="20" customWidth="1" outlineLevel="1"/>
    <col min="34" max="34" width="12.6640625" style="20" customWidth="1"/>
    <col min="35" max="37" width="12.6640625" style="20" customWidth="1" outlineLevel="1"/>
    <col min="38" max="38" width="15.109375" style="20" customWidth="1"/>
    <col min="39" max="41" width="12.6640625" style="20" customWidth="1" outlineLevel="1"/>
    <col min="42" max="42" width="12.6640625" style="20" customWidth="1"/>
    <col min="43" max="45" width="12.6640625" style="20" customWidth="1" outlineLevel="1"/>
    <col min="46" max="46" width="15.109375" style="20" customWidth="1"/>
    <col min="47" max="49" width="12.6640625" style="20" customWidth="1" outlineLevel="1"/>
    <col min="50" max="50" width="12.6640625" style="20" customWidth="1"/>
    <col min="51" max="53" width="12.6640625" style="20" customWidth="1" outlineLevel="1"/>
    <col min="54" max="54" width="15.109375" style="20" customWidth="1"/>
    <col min="55" max="57" width="12.6640625" style="20" customWidth="1" outlineLevel="1"/>
    <col min="58" max="58" width="12.6640625" style="20" customWidth="1"/>
    <col min="59" max="61" width="12.6640625" style="20" customWidth="1" outlineLevel="1"/>
    <col min="62" max="62" width="15.109375" style="20" customWidth="1"/>
    <col min="63" max="65" width="12.6640625" style="20" customWidth="1" outlineLevel="1"/>
    <col min="66" max="66" width="12.6640625" style="20" customWidth="1"/>
    <col min="67" max="69" width="12.6640625" style="20" customWidth="1" outlineLevel="1"/>
    <col min="70" max="70" width="15.109375" style="20" customWidth="1"/>
    <col min="71" max="73" width="12.6640625" style="20" customWidth="1" outlineLevel="1"/>
    <col min="74" max="74" width="12.6640625" style="20" customWidth="1"/>
    <col min="75" max="77" width="12.6640625" style="20" customWidth="1" outlineLevel="1"/>
    <col min="78" max="78" width="15.109375" style="20" customWidth="1"/>
    <col min="79" max="81" width="12.6640625" style="20" customWidth="1" outlineLevel="1"/>
    <col min="82" max="82" width="12.6640625" style="20" customWidth="1"/>
    <col min="83" max="85" width="12.6640625" style="20" customWidth="1" outlineLevel="1"/>
    <col min="86" max="86" width="15.109375" style="20" customWidth="1"/>
    <col min="87" max="89" width="12.6640625" style="20" customWidth="1" outlineLevel="1"/>
    <col min="90" max="90" width="12.6640625" style="20" customWidth="1"/>
    <col min="91" max="93" width="12.6640625" style="20" customWidth="1" outlineLevel="1"/>
    <col min="94" max="94" width="15.109375" style="20" customWidth="1"/>
    <col min="95" max="97" width="12.6640625" style="20" customWidth="1" outlineLevel="1"/>
    <col min="98" max="98" width="12.6640625" style="20" customWidth="1"/>
    <col min="99" max="101" width="12.6640625" style="20" customWidth="1" outlineLevel="1"/>
    <col min="102" max="102" width="15.109375" style="20" customWidth="1"/>
    <col min="103" max="105" width="12.6640625" style="20" customWidth="1" outlineLevel="1"/>
    <col min="106" max="106" width="12.6640625" style="20" customWidth="1"/>
    <col min="107" max="109" width="12.6640625" style="20" customWidth="1" outlineLevel="1"/>
    <col min="110" max="110" width="15.109375" style="20" customWidth="1"/>
    <col min="111" max="113" width="12.6640625" style="20" customWidth="1" outlineLevel="1"/>
    <col min="114" max="114" width="12.6640625" style="20" customWidth="1"/>
    <col min="115" max="117" width="12.6640625" style="20" customWidth="1" outlineLevel="1"/>
    <col min="118" max="118" width="15.109375" style="20" customWidth="1"/>
    <col min="119" max="121" width="12.6640625" style="20" customWidth="1" outlineLevel="1"/>
    <col min="122" max="122" width="12.6640625" style="20" customWidth="1"/>
    <col min="123" max="125" width="12.6640625" style="20" customWidth="1" outlineLevel="1"/>
    <col min="126" max="126" width="15.109375" style="20" customWidth="1"/>
    <col min="127" max="129" width="12.6640625" style="20" customWidth="1" outlineLevel="1"/>
    <col min="130" max="130" width="12.6640625" style="20" customWidth="1"/>
    <col min="131" max="133" width="12.6640625" style="20" customWidth="1" outlineLevel="1"/>
    <col min="134" max="134" width="15.109375" style="20" customWidth="1"/>
    <col min="135" max="137" width="12.6640625" style="20" customWidth="1" outlineLevel="1"/>
    <col min="138" max="138" width="12.6640625" style="20" customWidth="1"/>
    <col min="139" max="141" width="12.6640625" style="20" customWidth="1" outlineLevel="1"/>
    <col min="142" max="142" width="15.109375" style="20" customWidth="1"/>
    <col min="143" max="145" width="12.6640625" style="20" customWidth="1" outlineLevel="1"/>
    <col min="146" max="146" width="12.6640625" style="20" customWidth="1"/>
    <col min="147" max="149" width="12.6640625" style="20" customWidth="1" outlineLevel="1"/>
    <col min="150" max="150" width="15.109375" style="20" customWidth="1"/>
    <col min="151" max="153" width="12.6640625" style="20" customWidth="1" outlineLevel="1"/>
    <col min="154" max="154" width="12.6640625" style="20" customWidth="1"/>
    <col min="155" max="16384" width="9.109375" style="20"/>
  </cols>
  <sheetData>
    <row r="1" spans="1:154" s="17" customFormat="1" ht="20.25" customHeight="1">
      <c r="A1" s="100" t="s">
        <v>85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35"/>
    </row>
    <row r="2" spans="1:154" s="29" customFormat="1">
      <c r="A2" s="100" t="s">
        <v>26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35"/>
      <c r="AG2" s="17"/>
    </row>
    <row r="3" spans="1:154" s="17" customFormat="1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154" s="17" customFormat="1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154" ht="89.25" customHeight="1">
      <c r="A5" s="86" t="s">
        <v>0</v>
      </c>
      <c r="B5" s="86" t="s">
        <v>2</v>
      </c>
      <c r="C5" s="89" t="s">
        <v>3</v>
      </c>
      <c r="D5" s="90"/>
      <c r="E5" s="90"/>
      <c r="F5" s="90"/>
      <c r="G5" s="90"/>
      <c r="H5" s="90"/>
      <c r="I5" s="90"/>
      <c r="J5" s="91"/>
      <c r="K5" s="89" t="s">
        <v>27</v>
      </c>
      <c r="L5" s="90"/>
      <c r="M5" s="90"/>
      <c r="N5" s="90"/>
      <c r="O5" s="90"/>
      <c r="P5" s="90"/>
      <c r="Q5" s="90"/>
      <c r="R5" s="91"/>
      <c r="S5" s="89" t="s">
        <v>34</v>
      </c>
      <c r="T5" s="90"/>
      <c r="U5" s="90"/>
      <c r="V5" s="90"/>
      <c r="W5" s="90"/>
      <c r="X5" s="90"/>
      <c r="Y5" s="90"/>
      <c r="Z5" s="91"/>
      <c r="AA5" s="89" t="s">
        <v>6</v>
      </c>
      <c r="AB5" s="90"/>
      <c r="AC5" s="90"/>
      <c r="AD5" s="90"/>
      <c r="AE5" s="90"/>
      <c r="AF5" s="90"/>
      <c r="AG5" s="90"/>
      <c r="AH5" s="91"/>
      <c r="AI5" s="89" t="s">
        <v>35</v>
      </c>
      <c r="AJ5" s="90"/>
      <c r="AK5" s="90"/>
      <c r="AL5" s="90"/>
      <c r="AM5" s="90"/>
      <c r="AN5" s="90"/>
      <c r="AO5" s="90"/>
      <c r="AP5" s="91"/>
      <c r="AQ5" s="89" t="s">
        <v>7</v>
      </c>
      <c r="AR5" s="90"/>
      <c r="AS5" s="90"/>
      <c r="AT5" s="90"/>
      <c r="AU5" s="90"/>
      <c r="AV5" s="90"/>
      <c r="AW5" s="90"/>
      <c r="AX5" s="91"/>
      <c r="AY5" s="89" t="s">
        <v>8</v>
      </c>
      <c r="AZ5" s="90"/>
      <c r="BA5" s="90"/>
      <c r="BB5" s="90"/>
      <c r="BC5" s="90"/>
      <c r="BD5" s="90"/>
      <c r="BE5" s="90"/>
      <c r="BF5" s="91"/>
      <c r="BG5" s="89" t="s">
        <v>28</v>
      </c>
      <c r="BH5" s="90"/>
      <c r="BI5" s="90"/>
      <c r="BJ5" s="90"/>
      <c r="BK5" s="90"/>
      <c r="BL5" s="90"/>
      <c r="BM5" s="90"/>
      <c r="BN5" s="91"/>
      <c r="BO5" s="89" t="s">
        <v>38</v>
      </c>
      <c r="BP5" s="90"/>
      <c r="BQ5" s="90"/>
      <c r="BR5" s="90"/>
      <c r="BS5" s="90"/>
      <c r="BT5" s="90"/>
      <c r="BU5" s="90"/>
      <c r="BV5" s="91"/>
      <c r="BW5" s="89" t="s">
        <v>29</v>
      </c>
      <c r="BX5" s="90"/>
      <c r="BY5" s="90"/>
      <c r="BZ5" s="90"/>
      <c r="CA5" s="90"/>
      <c r="CB5" s="90"/>
      <c r="CC5" s="90"/>
      <c r="CD5" s="91"/>
      <c r="CE5" s="89" t="s">
        <v>30</v>
      </c>
      <c r="CF5" s="90"/>
      <c r="CG5" s="90"/>
      <c r="CH5" s="90"/>
      <c r="CI5" s="90"/>
      <c r="CJ5" s="90"/>
      <c r="CK5" s="90"/>
      <c r="CL5" s="91"/>
      <c r="CM5" s="89" t="s">
        <v>9</v>
      </c>
      <c r="CN5" s="90"/>
      <c r="CO5" s="90"/>
      <c r="CP5" s="90"/>
      <c r="CQ5" s="90"/>
      <c r="CR5" s="90"/>
      <c r="CS5" s="90"/>
      <c r="CT5" s="91"/>
      <c r="CU5" s="89" t="s">
        <v>33</v>
      </c>
      <c r="CV5" s="90"/>
      <c r="CW5" s="90"/>
      <c r="CX5" s="90"/>
      <c r="CY5" s="90"/>
      <c r="CZ5" s="90"/>
      <c r="DA5" s="90"/>
      <c r="DB5" s="91"/>
      <c r="DC5" s="89" t="s">
        <v>10</v>
      </c>
      <c r="DD5" s="90"/>
      <c r="DE5" s="90"/>
      <c r="DF5" s="90"/>
      <c r="DG5" s="90"/>
      <c r="DH5" s="90"/>
      <c r="DI5" s="90"/>
      <c r="DJ5" s="91"/>
      <c r="DK5" s="89" t="s">
        <v>11</v>
      </c>
      <c r="DL5" s="90"/>
      <c r="DM5" s="90"/>
      <c r="DN5" s="90"/>
      <c r="DO5" s="90"/>
      <c r="DP5" s="90"/>
      <c r="DQ5" s="90"/>
      <c r="DR5" s="91"/>
      <c r="DS5" s="89" t="s">
        <v>12</v>
      </c>
      <c r="DT5" s="90"/>
      <c r="DU5" s="90"/>
      <c r="DV5" s="90"/>
      <c r="DW5" s="90"/>
      <c r="DX5" s="90"/>
      <c r="DY5" s="90"/>
      <c r="DZ5" s="91"/>
      <c r="EA5" s="89" t="s">
        <v>32</v>
      </c>
      <c r="EB5" s="90"/>
      <c r="EC5" s="90"/>
      <c r="ED5" s="90"/>
      <c r="EE5" s="90"/>
      <c r="EF5" s="90"/>
      <c r="EG5" s="90"/>
      <c r="EH5" s="91"/>
      <c r="EI5" s="89" t="s">
        <v>13</v>
      </c>
      <c r="EJ5" s="90"/>
      <c r="EK5" s="90"/>
      <c r="EL5" s="90"/>
      <c r="EM5" s="90"/>
      <c r="EN5" s="90"/>
      <c r="EO5" s="90"/>
      <c r="EP5" s="91"/>
      <c r="EQ5" s="89" t="s">
        <v>14</v>
      </c>
      <c r="ER5" s="90"/>
      <c r="ES5" s="90"/>
      <c r="ET5" s="90"/>
      <c r="EU5" s="90"/>
      <c r="EV5" s="90"/>
      <c r="EW5" s="90"/>
      <c r="EX5" s="91"/>
    </row>
    <row r="6" spans="1:154" ht="42" customHeight="1">
      <c r="A6" s="87"/>
      <c r="B6" s="87"/>
      <c r="C6" s="93" t="s">
        <v>20</v>
      </c>
      <c r="D6" s="94"/>
      <c r="E6" s="94"/>
      <c r="F6" s="95"/>
      <c r="G6" s="93" t="s">
        <v>21</v>
      </c>
      <c r="H6" s="94"/>
      <c r="I6" s="94"/>
      <c r="J6" s="95"/>
      <c r="K6" s="93" t="s">
        <v>20</v>
      </c>
      <c r="L6" s="94"/>
      <c r="M6" s="94"/>
      <c r="N6" s="95"/>
      <c r="O6" s="93" t="s">
        <v>21</v>
      </c>
      <c r="P6" s="94"/>
      <c r="Q6" s="94"/>
      <c r="R6" s="95"/>
      <c r="S6" s="93" t="s">
        <v>20</v>
      </c>
      <c r="T6" s="94"/>
      <c r="U6" s="94"/>
      <c r="V6" s="95"/>
      <c r="W6" s="93" t="s">
        <v>21</v>
      </c>
      <c r="X6" s="94"/>
      <c r="Y6" s="94"/>
      <c r="Z6" s="95"/>
      <c r="AA6" s="93" t="s">
        <v>20</v>
      </c>
      <c r="AB6" s="94"/>
      <c r="AC6" s="94"/>
      <c r="AD6" s="95"/>
      <c r="AE6" s="93" t="s">
        <v>21</v>
      </c>
      <c r="AF6" s="94"/>
      <c r="AG6" s="94"/>
      <c r="AH6" s="95"/>
      <c r="AI6" s="93" t="s">
        <v>20</v>
      </c>
      <c r="AJ6" s="94"/>
      <c r="AK6" s="94"/>
      <c r="AL6" s="95"/>
      <c r="AM6" s="93" t="s">
        <v>21</v>
      </c>
      <c r="AN6" s="94"/>
      <c r="AO6" s="94"/>
      <c r="AP6" s="95"/>
      <c r="AQ6" s="93" t="s">
        <v>20</v>
      </c>
      <c r="AR6" s="94"/>
      <c r="AS6" s="94"/>
      <c r="AT6" s="95"/>
      <c r="AU6" s="93" t="s">
        <v>21</v>
      </c>
      <c r="AV6" s="94"/>
      <c r="AW6" s="94"/>
      <c r="AX6" s="95"/>
      <c r="AY6" s="93" t="s">
        <v>20</v>
      </c>
      <c r="AZ6" s="94"/>
      <c r="BA6" s="94"/>
      <c r="BB6" s="95"/>
      <c r="BC6" s="93" t="s">
        <v>21</v>
      </c>
      <c r="BD6" s="94"/>
      <c r="BE6" s="94"/>
      <c r="BF6" s="95"/>
      <c r="BG6" s="93" t="s">
        <v>20</v>
      </c>
      <c r="BH6" s="94"/>
      <c r="BI6" s="94"/>
      <c r="BJ6" s="95"/>
      <c r="BK6" s="93" t="s">
        <v>21</v>
      </c>
      <c r="BL6" s="94"/>
      <c r="BM6" s="94"/>
      <c r="BN6" s="95"/>
      <c r="BO6" s="93" t="s">
        <v>20</v>
      </c>
      <c r="BP6" s="94"/>
      <c r="BQ6" s="94"/>
      <c r="BR6" s="95"/>
      <c r="BS6" s="93" t="s">
        <v>21</v>
      </c>
      <c r="BT6" s="94"/>
      <c r="BU6" s="94"/>
      <c r="BV6" s="95"/>
      <c r="BW6" s="93" t="s">
        <v>20</v>
      </c>
      <c r="BX6" s="94"/>
      <c r="BY6" s="94"/>
      <c r="BZ6" s="95"/>
      <c r="CA6" s="93" t="s">
        <v>21</v>
      </c>
      <c r="CB6" s="94"/>
      <c r="CC6" s="94"/>
      <c r="CD6" s="95"/>
      <c r="CE6" s="93" t="s">
        <v>20</v>
      </c>
      <c r="CF6" s="94"/>
      <c r="CG6" s="94"/>
      <c r="CH6" s="95"/>
      <c r="CI6" s="93" t="s">
        <v>21</v>
      </c>
      <c r="CJ6" s="94"/>
      <c r="CK6" s="94"/>
      <c r="CL6" s="95"/>
      <c r="CM6" s="93" t="s">
        <v>20</v>
      </c>
      <c r="CN6" s="94"/>
      <c r="CO6" s="94"/>
      <c r="CP6" s="95"/>
      <c r="CQ6" s="93" t="s">
        <v>21</v>
      </c>
      <c r="CR6" s="94"/>
      <c r="CS6" s="94"/>
      <c r="CT6" s="95"/>
      <c r="CU6" s="93" t="s">
        <v>20</v>
      </c>
      <c r="CV6" s="94"/>
      <c r="CW6" s="94"/>
      <c r="CX6" s="95"/>
      <c r="CY6" s="93" t="s">
        <v>21</v>
      </c>
      <c r="CZ6" s="94"/>
      <c r="DA6" s="94"/>
      <c r="DB6" s="95"/>
      <c r="DC6" s="93" t="s">
        <v>20</v>
      </c>
      <c r="DD6" s="94"/>
      <c r="DE6" s="94"/>
      <c r="DF6" s="95"/>
      <c r="DG6" s="93" t="s">
        <v>21</v>
      </c>
      <c r="DH6" s="94"/>
      <c r="DI6" s="94"/>
      <c r="DJ6" s="95"/>
      <c r="DK6" s="93" t="s">
        <v>20</v>
      </c>
      <c r="DL6" s="94"/>
      <c r="DM6" s="94"/>
      <c r="DN6" s="95"/>
      <c r="DO6" s="93" t="s">
        <v>21</v>
      </c>
      <c r="DP6" s="94"/>
      <c r="DQ6" s="94"/>
      <c r="DR6" s="95"/>
      <c r="DS6" s="93" t="s">
        <v>20</v>
      </c>
      <c r="DT6" s="94"/>
      <c r="DU6" s="94"/>
      <c r="DV6" s="95"/>
      <c r="DW6" s="93" t="s">
        <v>21</v>
      </c>
      <c r="DX6" s="94"/>
      <c r="DY6" s="94"/>
      <c r="DZ6" s="95"/>
      <c r="EA6" s="93" t="s">
        <v>20</v>
      </c>
      <c r="EB6" s="94"/>
      <c r="EC6" s="94"/>
      <c r="ED6" s="95"/>
      <c r="EE6" s="93" t="s">
        <v>21</v>
      </c>
      <c r="EF6" s="94"/>
      <c r="EG6" s="94"/>
      <c r="EH6" s="95"/>
      <c r="EI6" s="93" t="s">
        <v>20</v>
      </c>
      <c r="EJ6" s="94"/>
      <c r="EK6" s="94"/>
      <c r="EL6" s="95"/>
      <c r="EM6" s="93" t="s">
        <v>21</v>
      </c>
      <c r="EN6" s="94"/>
      <c r="EO6" s="94"/>
      <c r="EP6" s="95"/>
      <c r="EQ6" s="93" t="s">
        <v>20</v>
      </c>
      <c r="ER6" s="94"/>
      <c r="ES6" s="94"/>
      <c r="ET6" s="95"/>
      <c r="EU6" s="93" t="s">
        <v>21</v>
      </c>
      <c r="EV6" s="94"/>
      <c r="EW6" s="94"/>
      <c r="EX6" s="95"/>
    </row>
    <row r="7" spans="1:154" s="60" customFormat="1" ht="51.75" customHeight="1">
      <c r="A7" s="88"/>
      <c r="B7" s="88"/>
      <c r="C7" s="61" t="s">
        <v>48</v>
      </c>
      <c r="D7" s="61" t="s">
        <v>49</v>
      </c>
      <c r="E7" s="61" t="s">
        <v>50</v>
      </c>
      <c r="F7" s="61" t="s">
        <v>14</v>
      </c>
      <c r="G7" s="61" t="s">
        <v>48</v>
      </c>
      <c r="H7" s="61" t="s">
        <v>49</v>
      </c>
      <c r="I7" s="61" t="s">
        <v>50</v>
      </c>
      <c r="J7" s="61" t="s">
        <v>14</v>
      </c>
      <c r="K7" s="61" t="s">
        <v>48</v>
      </c>
      <c r="L7" s="61" t="s">
        <v>49</v>
      </c>
      <c r="M7" s="61" t="s">
        <v>50</v>
      </c>
      <c r="N7" s="61" t="s">
        <v>14</v>
      </c>
      <c r="O7" s="61" t="s">
        <v>48</v>
      </c>
      <c r="P7" s="61" t="s">
        <v>49</v>
      </c>
      <c r="Q7" s="61" t="s">
        <v>50</v>
      </c>
      <c r="R7" s="61" t="s">
        <v>14</v>
      </c>
      <c r="S7" s="61" t="s">
        <v>48</v>
      </c>
      <c r="T7" s="61" t="s">
        <v>49</v>
      </c>
      <c r="U7" s="61" t="s">
        <v>50</v>
      </c>
      <c r="V7" s="61" t="s">
        <v>14</v>
      </c>
      <c r="W7" s="61" t="s">
        <v>48</v>
      </c>
      <c r="X7" s="61" t="s">
        <v>49</v>
      </c>
      <c r="Y7" s="61" t="s">
        <v>50</v>
      </c>
      <c r="Z7" s="61" t="s">
        <v>14</v>
      </c>
      <c r="AA7" s="61" t="s">
        <v>48</v>
      </c>
      <c r="AB7" s="61" t="s">
        <v>49</v>
      </c>
      <c r="AC7" s="61" t="s">
        <v>50</v>
      </c>
      <c r="AD7" s="61" t="s">
        <v>14</v>
      </c>
      <c r="AE7" s="61" t="s">
        <v>48</v>
      </c>
      <c r="AF7" s="61" t="s">
        <v>49</v>
      </c>
      <c r="AG7" s="61" t="s">
        <v>50</v>
      </c>
      <c r="AH7" s="61" t="s">
        <v>14</v>
      </c>
      <c r="AI7" s="61" t="s">
        <v>48</v>
      </c>
      <c r="AJ7" s="61" t="s">
        <v>49</v>
      </c>
      <c r="AK7" s="61" t="s">
        <v>50</v>
      </c>
      <c r="AL7" s="61" t="s">
        <v>14</v>
      </c>
      <c r="AM7" s="61" t="s">
        <v>48</v>
      </c>
      <c r="AN7" s="61" t="s">
        <v>49</v>
      </c>
      <c r="AO7" s="61" t="s">
        <v>50</v>
      </c>
      <c r="AP7" s="61" t="s">
        <v>14</v>
      </c>
      <c r="AQ7" s="61" t="s">
        <v>48</v>
      </c>
      <c r="AR7" s="61" t="s">
        <v>49</v>
      </c>
      <c r="AS7" s="61" t="s">
        <v>50</v>
      </c>
      <c r="AT7" s="61" t="s">
        <v>14</v>
      </c>
      <c r="AU7" s="61" t="s">
        <v>48</v>
      </c>
      <c r="AV7" s="61" t="s">
        <v>49</v>
      </c>
      <c r="AW7" s="61" t="s">
        <v>50</v>
      </c>
      <c r="AX7" s="61" t="s">
        <v>14</v>
      </c>
      <c r="AY7" s="61" t="s">
        <v>48</v>
      </c>
      <c r="AZ7" s="61" t="s">
        <v>49</v>
      </c>
      <c r="BA7" s="61" t="s">
        <v>50</v>
      </c>
      <c r="BB7" s="61" t="s">
        <v>14</v>
      </c>
      <c r="BC7" s="61" t="s">
        <v>48</v>
      </c>
      <c r="BD7" s="61" t="s">
        <v>49</v>
      </c>
      <c r="BE7" s="61" t="s">
        <v>50</v>
      </c>
      <c r="BF7" s="61" t="s">
        <v>14</v>
      </c>
      <c r="BG7" s="61" t="s">
        <v>48</v>
      </c>
      <c r="BH7" s="61" t="s">
        <v>49</v>
      </c>
      <c r="BI7" s="61" t="s">
        <v>50</v>
      </c>
      <c r="BJ7" s="61" t="s">
        <v>14</v>
      </c>
      <c r="BK7" s="61" t="s">
        <v>48</v>
      </c>
      <c r="BL7" s="61" t="s">
        <v>49</v>
      </c>
      <c r="BM7" s="61" t="s">
        <v>50</v>
      </c>
      <c r="BN7" s="61" t="s">
        <v>14</v>
      </c>
      <c r="BO7" s="61" t="s">
        <v>48</v>
      </c>
      <c r="BP7" s="61" t="s">
        <v>49</v>
      </c>
      <c r="BQ7" s="61" t="s">
        <v>50</v>
      </c>
      <c r="BR7" s="61" t="s">
        <v>14</v>
      </c>
      <c r="BS7" s="61" t="s">
        <v>48</v>
      </c>
      <c r="BT7" s="61" t="s">
        <v>49</v>
      </c>
      <c r="BU7" s="61" t="s">
        <v>50</v>
      </c>
      <c r="BV7" s="61" t="s">
        <v>14</v>
      </c>
      <c r="BW7" s="61" t="s">
        <v>48</v>
      </c>
      <c r="BX7" s="61" t="s">
        <v>49</v>
      </c>
      <c r="BY7" s="61" t="s">
        <v>50</v>
      </c>
      <c r="BZ7" s="61" t="s">
        <v>14</v>
      </c>
      <c r="CA7" s="61" t="s">
        <v>48</v>
      </c>
      <c r="CB7" s="61" t="s">
        <v>49</v>
      </c>
      <c r="CC7" s="61" t="s">
        <v>50</v>
      </c>
      <c r="CD7" s="61" t="s">
        <v>14</v>
      </c>
      <c r="CE7" s="61" t="s">
        <v>48</v>
      </c>
      <c r="CF7" s="61" t="s">
        <v>49</v>
      </c>
      <c r="CG7" s="61" t="s">
        <v>50</v>
      </c>
      <c r="CH7" s="61" t="s">
        <v>14</v>
      </c>
      <c r="CI7" s="61" t="s">
        <v>48</v>
      </c>
      <c r="CJ7" s="61" t="s">
        <v>49</v>
      </c>
      <c r="CK7" s="61" t="s">
        <v>50</v>
      </c>
      <c r="CL7" s="61" t="s">
        <v>14</v>
      </c>
      <c r="CM7" s="61" t="s">
        <v>48</v>
      </c>
      <c r="CN7" s="61" t="s">
        <v>49</v>
      </c>
      <c r="CO7" s="61" t="s">
        <v>50</v>
      </c>
      <c r="CP7" s="61" t="s">
        <v>14</v>
      </c>
      <c r="CQ7" s="61" t="s">
        <v>48</v>
      </c>
      <c r="CR7" s="61" t="s">
        <v>49</v>
      </c>
      <c r="CS7" s="61" t="s">
        <v>50</v>
      </c>
      <c r="CT7" s="61" t="s">
        <v>14</v>
      </c>
      <c r="CU7" s="61" t="s">
        <v>48</v>
      </c>
      <c r="CV7" s="61" t="s">
        <v>49</v>
      </c>
      <c r="CW7" s="61" t="s">
        <v>50</v>
      </c>
      <c r="CX7" s="61" t="s">
        <v>14</v>
      </c>
      <c r="CY7" s="61" t="s">
        <v>48</v>
      </c>
      <c r="CZ7" s="61" t="s">
        <v>49</v>
      </c>
      <c r="DA7" s="61" t="s">
        <v>50</v>
      </c>
      <c r="DB7" s="61" t="s">
        <v>14</v>
      </c>
      <c r="DC7" s="61" t="s">
        <v>48</v>
      </c>
      <c r="DD7" s="61" t="s">
        <v>49</v>
      </c>
      <c r="DE7" s="61" t="s">
        <v>50</v>
      </c>
      <c r="DF7" s="61" t="s">
        <v>14</v>
      </c>
      <c r="DG7" s="61" t="s">
        <v>48</v>
      </c>
      <c r="DH7" s="61" t="s">
        <v>49</v>
      </c>
      <c r="DI7" s="61" t="s">
        <v>50</v>
      </c>
      <c r="DJ7" s="61" t="s">
        <v>14</v>
      </c>
      <c r="DK7" s="61" t="s">
        <v>48</v>
      </c>
      <c r="DL7" s="61" t="s">
        <v>49</v>
      </c>
      <c r="DM7" s="61" t="s">
        <v>50</v>
      </c>
      <c r="DN7" s="61" t="s">
        <v>14</v>
      </c>
      <c r="DO7" s="61" t="s">
        <v>48</v>
      </c>
      <c r="DP7" s="61" t="s">
        <v>49</v>
      </c>
      <c r="DQ7" s="61" t="s">
        <v>50</v>
      </c>
      <c r="DR7" s="61" t="s">
        <v>14</v>
      </c>
      <c r="DS7" s="61" t="s">
        <v>48</v>
      </c>
      <c r="DT7" s="61" t="s">
        <v>49</v>
      </c>
      <c r="DU7" s="61" t="s">
        <v>50</v>
      </c>
      <c r="DV7" s="61" t="s">
        <v>14</v>
      </c>
      <c r="DW7" s="61" t="s">
        <v>48</v>
      </c>
      <c r="DX7" s="61" t="s">
        <v>49</v>
      </c>
      <c r="DY7" s="61" t="s">
        <v>50</v>
      </c>
      <c r="DZ7" s="61" t="s">
        <v>14</v>
      </c>
      <c r="EA7" s="61" t="s">
        <v>48</v>
      </c>
      <c r="EB7" s="61" t="s">
        <v>49</v>
      </c>
      <c r="EC7" s="61" t="s">
        <v>50</v>
      </c>
      <c r="ED7" s="61" t="s">
        <v>14</v>
      </c>
      <c r="EE7" s="61" t="s">
        <v>48</v>
      </c>
      <c r="EF7" s="61" t="s">
        <v>49</v>
      </c>
      <c r="EG7" s="61" t="s">
        <v>50</v>
      </c>
      <c r="EH7" s="61" t="s">
        <v>14</v>
      </c>
      <c r="EI7" s="61" t="s">
        <v>48</v>
      </c>
      <c r="EJ7" s="61" t="s">
        <v>49</v>
      </c>
      <c r="EK7" s="61" t="s">
        <v>50</v>
      </c>
      <c r="EL7" s="61" t="s">
        <v>14</v>
      </c>
      <c r="EM7" s="61" t="s">
        <v>48</v>
      </c>
      <c r="EN7" s="61" t="s">
        <v>49</v>
      </c>
      <c r="EO7" s="61" t="s">
        <v>50</v>
      </c>
      <c r="EP7" s="61" t="s">
        <v>14</v>
      </c>
      <c r="EQ7" s="61" t="s">
        <v>48</v>
      </c>
      <c r="ER7" s="61" t="s">
        <v>49</v>
      </c>
      <c r="ES7" s="61" t="s">
        <v>50</v>
      </c>
      <c r="ET7" s="61" t="s">
        <v>14</v>
      </c>
      <c r="EU7" s="61" t="s">
        <v>48</v>
      </c>
      <c r="EV7" s="61" t="s">
        <v>49</v>
      </c>
      <c r="EW7" s="61" t="s">
        <v>50</v>
      </c>
      <c r="EX7" s="61" t="s">
        <v>14</v>
      </c>
    </row>
    <row r="8" spans="1:154" ht="24.9" customHeight="1">
      <c r="A8" s="45">
        <v>1</v>
      </c>
      <c r="B8" s="46" t="s">
        <v>57</v>
      </c>
      <c r="C8" s="63">
        <v>54166.020000000368</v>
      </c>
      <c r="D8" s="63">
        <v>333880.07999999996</v>
      </c>
      <c r="E8" s="63">
        <v>60000</v>
      </c>
      <c r="F8" s="63">
        <v>448046.10000000033</v>
      </c>
      <c r="G8" s="63">
        <v>47010.056275900737</v>
      </c>
      <c r="H8" s="63">
        <v>291386.28009806864</v>
      </c>
      <c r="I8" s="63">
        <v>52323.113626030892</v>
      </c>
      <c r="J8" s="63">
        <v>390719.4500000003</v>
      </c>
      <c r="K8" s="63">
        <v>85156.000000000058</v>
      </c>
      <c r="L8" s="63">
        <v>184159.25</v>
      </c>
      <c r="M8" s="63">
        <v>0</v>
      </c>
      <c r="N8" s="63">
        <v>269315.25000000006</v>
      </c>
      <c r="O8" s="63">
        <v>68031.724987872061</v>
      </c>
      <c r="P8" s="63">
        <v>147126.11501212799</v>
      </c>
      <c r="Q8" s="63">
        <v>0</v>
      </c>
      <c r="R8" s="63">
        <v>215157.84000000005</v>
      </c>
      <c r="S8" s="63">
        <v>27811.918783999834</v>
      </c>
      <c r="T8" s="63">
        <v>2081.9612160000001</v>
      </c>
      <c r="U8" s="63">
        <v>0</v>
      </c>
      <c r="V8" s="63">
        <v>29893.879999999834</v>
      </c>
      <c r="W8" s="63">
        <v>14856.188784000713</v>
      </c>
      <c r="X8" s="63">
        <v>2081.9612160000001</v>
      </c>
      <c r="Y8" s="63">
        <v>0</v>
      </c>
      <c r="Z8" s="63">
        <v>16938.150000000714</v>
      </c>
      <c r="AA8" s="63">
        <v>10887425.785799999</v>
      </c>
      <c r="AB8" s="63">
        <v>5700139.3293000003</v>
      </c>
      <c r="AC8" s="63">
        <v>5288926.8349000001</v>
      </c>
      <c r="AD8" s="63">
        <v>21876491.949999999</v>
      </c>
      <c r="AE8" s="63">
        <v>7621105.2357972478</v>
      </c>
      <c r="AF8" s="63">
        <v>3990048.9373677978</v>
      </c>
      <c r="AG8" s="63">
        <v>3702203.6968349535</v>
      </c>
      <c r="AH8" s="63">
        <v>15313357.869999999</v>
      </c>
      <c r="AI8" s="63">
        <v>2082472.7387280017</v>
      </c>
      <c r="AJ8" s="63">
        <v>4090926.6412719991</v>
      </c>
      <c r="AK8" s="63">
        <v>0</v>
      </c>
      <c r="AL8" s="63">
        <v>6173399.3800000008</v>
      </c>
      <c r="AM8" s="63">
        <v>2082472.7387280017</v>
      </c>
      <c r="AN8" s="63">
        <v>4090926.6412719991</v>
      </c>
      <c r="AO8" s="63">
        <v>0</v>
      </c>
      <c r="AP8" s="63">
        <v>6173399.3800000008</v>
      </c>
      <c r="AQ8" s="63">
        <v>492160.00422026322</v>
      </c>
      <c r="AR8" s="63">
        <v>767051.96577973687</v>
      </c>
      <c r="AS8" s="63">
        <v>0</v>
      </c>
      <c r="AT8" s="63">
        <v>1259211.9700000002</v>
      </c>
      <c r="AU8" s="63">
        <v>472833.74422026327</v>
      </c>
      <c r="AV8" s="63">
        <v>767051.96577973687</v>
      </c>
      <c r="AW8" s="63">
        <v>0</v>
      </c>
      <c r="AX8" s="63">
        <v>1239885.7100000002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0</v>
      </c>
      <c r="BJ8" s="63">
        <v>0</v>
      </c>
      <c r="BK8" s="63">
        <v>0</v>
      </c>
      <c r="BL8" s="63">
        <v>0</v>
      </c>
      <c r="BM8" s="63">
        <v>0</v>
      </c>
      <c r="BN8" s="63">
        <v>0</v>
      </c>
      <c r="BO8" s="63">
        <v>0</v>
      </c>
      <c r="BP8" s="63">
        <v>0</v>
      </c>
      <c r="BQ8" s="63">
        <v>0</v>
      </c>
      <c r="BR8" s="63">
        <v>0</v>
      </c>
      <c r="BS8" s="63">
        <v>0</v>
      </c>
      <c r="BT8" s="63">
        <v>0</v>
      </c>
      <c r="BU8" s="63">
        <v>0</v>
      </c>
      <c r="BV8" s="63">
        <v>0</v>
      </c>
      <c r="BW8" s="63">
        <v>0</v>
      </c>
      <c r="BX8" s="63">
        <v>0</v>
      </c>
      <c r="BY8" s="63">
        <v>0</v>
      </c>
      <c r="BZ8" s="63">
        <v>0</v>
      </c>
      <c r="CA8" s="63">
        <v>0</v>
      </c>
      <c r="CB8" s="63">
        <v>0</v>
      </c>
      <c r="CC8" s="63">
        <v>0</v>
      </c>
      <c r="CD8" s="63">
        <v>0</v>
      </c>
      <c r="CE8" s="63">
        <v>0</v>
      </c>
      <c r="CF8" s="63">
        <v>0</v>
      </c>
      <c r="CG8" s="63">
        <v>0</v>
      </c>
      <c r="CH8" s="63">
        <v>0</v>
      </c>
      <c r="CI8" s="63">
        <v>0</v>
      </c>
      <c r="CJ8" s="63">
        <v>0</v>
      </c>
      <c r="CK8" s="63">
        <v>0</v>
      </c>
      <c r="CL8" s="63">
        <v>0</v>
      </c>
      <c r="CM8" s="63">
        <v>633948.73717800085</v>
      </c>
      <c r="CN8" s="63">
        <v>9457.9128220000002</v>
      </c>
      <c r="CO8" s="63">
        <v>0</v>
      </c>
      <c r="CP8" s="63">
        <v>643406.65000000084</v>
      </c>
      <c r="CQ8" s="63">
        <v>95445.602299865568</v>
      </c>
      <c r="CR8" s="63">
        <v>1423.9577001349007</v>
      </c>
      <c r="CS8" s="63">
        <v>0</v>
      </c>
      <c r="CT8" s="63">
        <v>96869.560000000463</v>
      </c>
      <c r="CU8" s="63">
        <v>4345559.3162470022</v>
      </c>
      <c r="CV8" s="63">
        <v>310275.12375299999</v>
      </c>
      <c r="CW8" s="63">
        <v>0</v>
      </c>
      <c r="CX8" s="63">
        <v>4655834.4400000023</v>
      </c>
      <c r="CY8" s="63">
        <v>1712683.3145122505</v>
      </c>
      <c r="CZ8" s="63">
        <v>136719.78548775322</v>
      </c>
      <c r="DA8" s="63">
        <v>0</v>
      </c>
      <c r="DB8" s="63">
        <v>1849403.1000000038</v>
      </c>
      <c r="DC8" s="63">
        <v>-9.0949470177292824E-11</v>
      </c>
      <c r="DD8" s="63">
        <v>0</v>
      </c>
      <c r="DE8" s="63">
        <v>0</v>
      </c>
      <c r="DF8" s="63">
        <v>-9.0949470177292824E-11</v>
      </c>
      <c r="DG8" s="63">
        <v>2.4374458007514477E-10</v>
      </c>
      <c r="DH8" s="63">
        <v>0</v>
      </c>
      <c r="DI8" s="63">
        <v>0</v>
      </c>
      <c r="DJ8" s="63">
        <v>2.4374458007514477E-10</v>
      </c>
      <c r="DK8" s="63">
        <v>748207.21999999986</v>
      </c>
      <c r="DL8" s="63">
        <v>6866</v>
      </c>
      <c r="DM8" s="63">
        <v>0</v>
      </c>
      <c r="DN8" s="63">
        <v>755073.21999999986</v>
      </c>
      <c r="DO8" s="63">
        <v>149641.46976357792</v>
      </c>
      <c r="DP8" s="63">
        <v>1373.2002364221053</v>
      </c>
      <c r="DQ8" s="63">
        <v>0</v>
      </c>
      <c r="DR8" s="63">
        <v>151014.67000000001</v>
      </c>
      <c r="DS8" s="63">
        <v>0</v>
      </c>
      <c r="DT8" s="63">
        <v>0</v>
      </c>
      <c r="DU8" s="63">
        <v>0</v>
      </c>
      <c r="DV8" s="63">
        <v>0</v>
      </c>
      <c r="DW8" s="63">
        <v>0</v>
      </c>
      <c r="DX8" s="63">
        <v>0</v>
      </c>
      <c r="DY8" s="63">
        <v>0</v>
      </c>
      <c r="DZ8" s="63">
        <v>0</v>
      </c>
      <c r="EA8" s="63">
        <v>19225.71</v>
      </c>
      <c r="EB8" s="63">
        <v>26904.79</v>
      </c>
      <c r="EC8" s="63">
        <v>0</v>
      </c>
      <c r="ED8" s="63">
        <v>46130.5</v>
      </c>
      <c r="EE8" s="63">
        <v>13303.94681286408</v>
      </c>
      <c r="EF8" s="63">
        <v>14438.903187135908</v>
      </c>
      <c r="EG8" s="63">
        <v>0</v>
      </c>
      <c r="EH8" s="63">
        <v>27742.849999999988</v>
      </c>
      <c r="EI8" s="63">
        <v>0</v>
      </c>
      <c r="EJ8" s="63">
        <v>0</v>
      </c>
      <c r="EK8" s="63">
        <v>0</v>
      </c>
      <c r="EL8" s="63">
        <v>0</v>
      </c>
      <c r="EM8" s="63">
        <v>0</v>
      </c>
      <c r="EN8" s="63">
        <v>0</v>
      </c>
      <c r="EO8" s="63">
        <v>0</v>
      </c>
      <c r="EP8" s="63">
        <v>0</v>
      </c>
      <c r="EQ8" s="63">
        <v>19376133.450957268</v>
      </c>
      <c r="ER8" s="63">
        <v>11431743.054142736</v>
      </c>
      <c r="ES8" s="63">
        <v>5348926.8349000001</v>
      </c>
      <c r="ET8" s="63">
        <v>36156803.340000004</v>
      </c>
      <c r="EU8" s="63">
        <v>12277384.022181842</v>
      </c>
      <c r="EV8" s="63">
        <v>9442577.7473571766</v>
      </c>
      <c r="EW8" s="63">
        <v>3754526.8104609842</v>
      </c>
      <c r="EX8" s="63">
        <v>25474488.580000009</v>
      </c>
    </row>
    <row r="9" spans="1:154" s="22" customFormat="1" ht="24.9" customHeight="1">
      <c r="A9" s="45">
        <v>2</v>
      </c>
      <c r="B9" s="46" t="s">
        <v>54</v>
      </c>
      <c r="C9" s="63">
        <v>339400.66000000003</v>
      </c>
      <c r="D9" s="63">
        <v>3335016.16</v>
      </c>
      <c r="E9" s="63">
        <v>0</v>
      </c>
      <c r="F9" s="63">
        <v>3674416.8200000003</v>
      </c>
      <c r="G9" s="63">
        <v>62315.266000000061</v>
      </c>
      <c r="H9" s="63">
        <v>515217.73100000015</v>
      </c>
      <c r="I9" s="63">
        <v>0</v>
      </c>
      <c r="J9" s="63">
        <v>577532.99700000021</v>
      </c>
      <c r="K9" s="63">
        <v>0</v>
      </c>
      <c r="L9" s="63">
        <v>388624.04748700012</v>
      </c>
      <c r="M9" s="63">
        <v>0</v>
      </c>
      <c r="N9" s="63">
        <v>388624.04748700012</v>
      </c>
      <c r="O9" s="63">
        <v>0</v>
      </c>
      <c r="P9" s="63">
        <v>388624.04748700012</v>
      </c>
      <c r="Q9" s="63">
        <v>0</v>
      </c>
      <c r="R9" s="63">
        <v>388624.04748700012</v>
      </c>
      <c r="S9" s="63">
        <v>3506.6400000000003</v>
      </c>
      <c r="T9" s="63">
        <v>0</v>
      </c>
      <c r="U9" s="63">
        <v>0</v>
      </c>
      <c r="V9" s="63">
        <v>3506.6400000000003</v>
      </c>
      <c r="W9" s="63">
        <v>3506.6400000000003</v>
      </c>
      <c r="X9" s="63">
        <v>0</v>
      </c>
      <c r="Y9" s="63">
        <v>0</v>
      </c>
      <c r="Z9" s="63">
        <v>3506.6400000000003</v>
      </c>
      <c r="AA9" s="63">
        <v>10835812.264801994</v>
      </c>
      <c r="AB9" s="63">
        <v>3279.0879999999997</v>
      </c>
      <c r="AC9" s="63">
        <v>0</v>
      </c>
      <c r="AD9" s="63">
        <v>10839091.352801993</v>
      </c>
      <c r="AE9" s="63">
        <v>10835812.264801994</v>
      </c>
      <c r="AF9" s="63">
        <v>3279.0879999999997</v>
      </c>
      <c r="AG9" s="63">
        <v>0</v>
      </c>
      <c r="AH9" s="63">
        <v>10839091.352801993</v>
      </c>
      <c r="AI9" s="63">
        <v>2595885.1737649995</v>
      </c>
      <c r="AJ9" s="63">
        <v>9140234.6300000027</v>
      </c>
      <c r="AK9" s="63">
        <v>511135.86</v>
      </c>
      <c r="AL9" s="63">
        <v>12247255.663765002</v>
      </c>
      <c r="AM9" s="63">
        <v>2451692.3267649994</v>
      </c>
      <c r="AN9" s="63">
        <v>9140234.6300000027</v>
      </c>
      <c r="AO9" s="63">
        <v>292977.03999999998</v>
      </c>
      <c r="AP9" s="63">
        <v>11884903.996765001</v>
      </c>
      <c r="AQ9" s="63">
        <v>741327.32842105255</v>
      </c>
      <c r="AR9" s="63">
        <v>1479314.2678947367</v>
      </c>
      <c r="AS9" s="63">
        <v>25910</v>
      </c>
      <c r="AT9" s="63">
        <v>2246551.596315789</v>
      </c>
      <c r="AU9" s="63">
        <v>645243.47542105254</v>
      </c>
      <c r="AV9" s="63">
        <v>1479314.2678947367</v>
      </c>
      <c r="AW9" s="63">
        <v>15005</v>
      </c>
      <c r="AX9" s="63">
        <v>2139562.7433157894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0</v>
      </c>
      <c r="BJ9" s="63">
        <v>0</v>
      </c>
      <c r="BK9" s="63">
        <v>0</v>
      </c>
      <c r="BL9" s="63">
        <v>0</v>
      </c>
      <c r="BM9" s="63">
        <v>0</v>
      </c>
      <c r="BN9" s="63">
        <v>0</v>
      </c>
      <c r="BO9" s="63">
        <v>0</v>
      </c>
      <c r="BP9" s="63">
        <v>0</v>
      </c>
      <c r="BQ9" s="63">
        <v>0</v>
      </c>
      <c r="BR9" s="63">
        <v>0</v>
      </c>
      <c r="BS9" s="63">
        <v>0</v>
      </c>
      <c r="BT9" s="63">
        <v>0</v>
      </c>
      <c r="BU9" s="63">
        <v>0</v>
      </c>
      <c r="BV9" s="63">
        <v>0</v>
      </c>
      <c r="BW9" s="63">
        <v>0</v>
      </c>
      <c r="BX9" s="63">
        <v>0</v>
      </c>
      <c r="BY9" s="63">
        <v>0</v>
      </c>
      <c r="BZ9" s="63">
        <v>0</v>
      </c>
      <c r="CA9" s="63">
        <v>0</v>
      </c>
      <c r="CB9" s="63">
        <v>0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0</v>
      </c>
      <c r="CI9" s="63">
        <v>0</v>
      </c>
      <c r="CJ9" s="63">
        <v>0</v>
      </c>
      <c r="CK9" s="63">
        <v>0</v>
      </c>
      <c r="CL9" s="63">
        <v>0</v>
      </c>
      <c r="CM9" s="63">
        <v>108812.95999999999</v>
      </c>
      <c r="CN9" s="63">
        <v>0</v>
      </c>
      <c r="CO9" s="63">
        <v>0</v>
      </c>
      <c r="CP9" s="63">
        <v>108812.95999999999</v>
      </c>
      <c r="CQ9" s="63">
        <v>108812.95999999999</v>
      </c>
      <c r="CR9" s="63">
        <v>0</v>
      </c>
      <c r="CS9" s="63">
        <v>0</v>
      </c>
      <c r="CT9" s="63">
        <v>108812.95999999999</v>
      </c>
      <c r="CU9" s="63">
        <v>576496.36999999988</v>
      </c>
      <c r="CV9" s="63">
        <v>350388.45</v>
      </c>
      <c r="CW9" s="63">
        <v>0</v>
      </c>
      <c r="CX9" s="63">
        <v>926884.81999999983</v>
      </c>
      <c r="CY9" s="63">
        <v>576496.36999999988</v>
      </c>
      <c r="CZ9" s="63">
        <v>350388.45</v>
      </c>
      <c r="DA9" s="63">
        <v>0</v>
      </c>
      <c r="DB9" s="63">
        <v>926884.81999999983</v>
      </c>
      <c r="DC9" s="63">
        <v>340296.73774999997</v>
      </c>
      <c r="DD9" s="63">
        <v>0</v>
      </c>
      <c r="DE9" s="63">
        <v>0</v>
      </c>
      <c r="DF9" s="63">
        <v>340296.73774999997</v>
      </c>
      <c r="DG9" s="63">
        <v>0</v>
      </c>
      <c r="DH9" s="63">
        <v>0</v>
      </c>
      <c r="DI9" s="63">
        <v>0</v>
      </c>
      <c r="DJ9" s="63">
        <v>0</v>
      </c>
      <c r="DK9" s="63">
        <v>588024.15</v>
      </c>
      <c r="DL9" s="63">
        <v>0</v>
      </c>
      <c r="DM9" s="63">
        <v>0</v>
      </c>
      <c r="DN9" s="63">
        <v>588024.15</v>
      </c>
      <c r="DO9" s="63">
        <v>117604.83000000007</v>
      </c>
      <c r="DP9" s="63">
        <v>0</v>
      </c>
      <c r="DQ9" s="63">
        <v>0</v>
      </c>
      <c r="DR9" s="63">
        <v>117604.83000000007</v>
      </c>
      <c r="DS9" s="63">
        <v>0</v>
      </c>
      <c r="DT9" s="63">
        <v>746.34</v>
      </c>
      <c r="DU9" s="63">
        <v>0</v>
      </c>
      <c r="DV9" s="63">
        <v>746.34</v>
      </c>
      <c r="DW9" s="63">
        <v>0</v>
      </c>
      <c r="DX9" s="63">
        <v>746.34</v>
      </c>
      <c r="DY9" s="63">
        <v>0</v>
      </c>
      <c r="DZ9" s="63">
        <v>746.34</v>
      </c>
      <c r="EA9" s="63">
        <v>22223.350000000006</v>
      </c>
      <c r="EB9" s="63">
        <v>0</v>
      </c>
      <c r="EC9" s="63">
        <v>0</v>
      </c>
      <c r="ED9" s="63">
        <v>22223.350000000006</v>
      </c>
      <c r="EE9" s="63">
        <v>22223.350000000006</v>
      </c>
      <c r="EF9" s="63">
        <v>0</v>
      </c>
      <c r="EG9" s="63">
        <v>0</v>
      </c>
      <c r="EH9" s="63">
        <v>22223.350000000006</v>
      </c>
      <c r="EI9" s="63">
        <v>0</v>
      </c>
      <c r="EJ9" s="63">
        <v>0</v>
      </c>
      <c r="EK9" s="63">
        <v>0</v>
      </c>
      <c r="EL9" s="63">
        <v>0</v>
      </c>
      <c r="EM9" s="63">
        <v>0</v>
      </c>
      <c r="EN9" s="63">
        <v>0</v>
      </c>
      <c r="EO9" s="63">
        <v>0</v>
      </c>
      <c r="EP9" s="63">
        <v>0</v>
      </c>
      <c r="EQ9" s="63">
        <v>16151785.634738047</v>
      </c>
      <c r="ER9" s="63">
        <v>14697602.983381739</v>
      </c>
      <c r="ES9" s="63">
        <v>537045.86</v>
      </c>
      <c r="ET9" s="63">
        <v>31386434.478119791</v>
      </c>
      <c r="EU9" s="63">
        <v>14823707.482988045</v>
      </c>
      <c r="EV9" s="63">
        <v>11877804.554381739</v>
      </c>
      <c r="EW9" s="63">
        <v>307982.03999999998</v>
      </c>
      <c r="EX9" s="63">
        <v>27009494.077369791</v>
      </c>
    </row>
    <row r="10" spans="1:154" ht="24.9" customHeight="1">
      <c r="A10" s="45">
        <v>3</v>
      </c>
      <c r="B10" s="46" t="s">
        <v>58</v>
      </c>
      <c r="C10" s="63">
        <v>39919.100000000006</v>
      </c>
      <c r="D10" s="63">
        <v>4570012.41</v>
      </c>
      <c r="E10" s="63">
        <v>0</v>
      </c>
      <c r="F10" s="63">
        <v>4609931.51</v>
      </c>
      <c r="G10" s="63">
        <v>39919.100000000006</v>
      </c>
      <c r="H10" s="63">
        <v>4496780.55</v>
      </c>
      <c r="I10" s="63">
        <v>0</v>
      </c>
      <c r="J10" s="63">
        <v>4536699.6499999994</v>
      </c>
      <c r="K10" s="63">
        <v>0</v>
      </c>
      <c r="L10" s="63">
        <v>15497.109999999999</v>
      </c>
      <c r="M10" s="63">
        <v>0</v>
      </c>
      <c r="N10" s="63">
        <v>15497.109999999999</v>
      </c>
      <c r="O10" s="63">
        <v>0</v>
      </c>
      <c r="P10" s="63">
        <v>15497.109999999999</v>
      </c>
      <c r="Q10" s="63">
        <v>0</v>
      </c>
      <c r="R10" s="63">
        <v>15497.109999999999</v>
      </c>
      <c r="S10" s="63">
        <v>37489.160000000003</v>
      </c>
      <c r="T10" s="63">
        <v>0</v>
      </c>
      <c r="U10" s="63">
        <v>0</v>
      </c>
      <c r="V10" s="63">
        <v>37489.160000000003</v>
      </c>
      <c r="W10" s="63">
        <v>9.9200000000055297</v>
      </c>
      <c r="X10" s="63">
        <v>0</v>
      </c>
      <c r="Y10" s="63">
        <v>0</v>
      </c>
      <c r="Z10" s="63">
        <v>9.9200000000055297</v>
      </c>
      <c r="AA10" s="63">
        <v>268720</v>
      </c>
      <c r="AB10" s="63">
        <v>0</v>
      </c>
      <c r="AC10" s="63">
        <v>0</v>
      </c>
      <c r="AD10" s="63">
        <v>268720</v>
      </c>
      <c r="AE10" s="63">
        <v>268720</v>
      </c>
      <c r="AF10" s="63">
        <v>0</v>
      </c>
      <c r="AG10" s="63">
        <v>0</v>
      </c>
      <c r="AH10" s="63">
        <v>268720</v>
      </c>
      <c r="AI10" s="63">
        <v>4339212.2300000014</v>
      </c>
      <c r="AJ10" s="63">
        <v>6836599.4900000002</v>
      </c>
      <c r="AK10" s="63">
        <v>12885</v>
      </c>
      <c r="AL10" s="63">
        <v>11188696.720000003</v>
      </c>
      <c r="AM10" s="63">
        <v>4329398.0700000012</v>
      </c>
      <c r="AN10" s="63">
        <v>6787234.8399999999</v>
      </c>
      <c r="AO10" s="63">
        <v>12885</v>
      </c>
      <c r="AP10" s="63">
        <v>11129517.91</v>
      </c>
      <c r="AQ10" s="63">
        <v>1035218.1684210526</v>
      </c>
      <c r="AR10" s="63">
        <v>990835.45789473667</v>
      </c>
      <c r="AS10" s="63">
        <v>74510.34</v>
      </c>
      <c r="AT10" s="63">
        <v>2100563.9663157891</v>
      </c>
      <c r="AU10" s="63">
        <v>1033163.7084210527</v>
      </c>
      <c r="AV10" s="63">
        <v>990835.45789473667</v>
      </c>
      <c r="AW10" s="63">
        <v>74510.34</v>
      </c>
      <c r="AX10" s="63">
        <v>2098509.5063157892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0</v>
      </c>
      <c r="BJ10" s="63">
        <v>0</v>
      </c>
      <c r="BK10" s="63">
        <v>0</v>
      </c>
      <c r="BL10" s="63">
        <v>0</v>
      </c>
      <c r="BM10" s="63">
        <v>0</v>
      </c>
      <c r="BN10" s="63">
        <v>0</v>
      </c>
      <c r="BO10" s="63">
        <v>0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0</v>
      </c>
      <c r="BV10" s="63">
        <v>0</v>
      </c>
      <c r="BW10" s="63">
        <v>0</v>
      </c>
      <c r="BX10" s="63">
        <v>0</v>
      </c>
      <c r="BY10" s="63">
        <v>0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0</v>
      </c>
      <c r="CF10" s="63">
        <v>0</v>
      </c>
      <c r="CG10" s="63">
        <v>0</v>
      </c>
      <c r="CH10" s="63">
        <v>0</v>
      </c>
      <c r="CI10" s="63">
        <v>0</v>
      </c>
      <c r="CJ10" s="63">
        <v>0</v>
      </c>
      <c r="CK10" s="63">
        <v>0</v>
      </c>
      <c r="CL10" s="63">
        <v>0</v>
      </c>
      <c r="CM10" s="63">
        <v>205302.88999999998</v>
      </c>
      <c r="CN10" s="63">
        <v>4369.7800000000007</v>
      </c>
      <c r="CO10" s="63">
        <v>0</v>
      </c>
      <c r="CP10" s="63">
        <v>209672.66999999998</v>
      </c>
      <c r="CQ10" s="63">
        <v>74416.289999999994</v>
      </c>
      <c r="CR10" s="63">
        <v>4369.7800000000007</v>
      </c>
      <c r="CS10" s="63">
        <v>0</v>
      </c>
      <c r="CT10" s="63">
        <v>78786.069999999992</v>
      </c>
      <c r="CU10" s="63">
        <v>813561.76000000024</v>
      </c>
      <c r="CV10" s="63">
        <v>114068.01000000001</v>
      </c>
      <c r="CW10" s="63">
        <v>0</v>
      </c>
      <c r="CX10" s="63">
        <v>927629.77000000025</v>
      </c>
      <c r="CY10" s="63">
        <v>727711.15000000026</v>
      </c>
      <c r="CZ10" s="63">
        <v>110274.81000000001</v>
      </c>
      <c r="DA10" s="63">
        <v>0</v>
      </c>
      <c r="DB10" s="63">
        <v>837985.96000000031</v>
      </c>
      <c r="DC10" s="63">
        <v>0</v>
      </c>
      <c r="DD10" s="63">
        <v>0</v>
      </c>
      <c r="DE10" s="63">
        <v>0</v>
      </c>
      <c r="DF10" s="63">
        <v>0</v>
      </c>
      <c r="DG10" s="63">
        <v>0</v>
      </c>
      <c r="DH10" s="63">
        <v>0</v>
      </c>
      <c r="DI10" s="63">
        <v>0</v>
      </c>
      <c r="DJ10" s="63">
        <v>0</v>
      </c>
      <c r="DK10" s="63">
        <v>5538601.2699999996</v>
      </c>
      <c r="DL10" s="63">
        <v>0</v>
      </c>
      <c r="DM10" s="63">
        <v>0</v>
      </c>
      <c r="DN10" s="63">
        <v>5538601.2699999996</v>
      </c>
      <c r="DO10" s="63">
        <v>2142292.1499999994</v>
      </c>
      <c r="DP10" s="63">
        <v>0</v>
      </c>
      <c r="DQ10" s="63">
        <v>0</v>
      </c>
      <c r="DR10" s="63">
        <v>2142292.1499999994</v>
      </c>
      <c r="DS10" s="63">
        <v>0</v>
      </c>
      <c r="DT10" s="63">
        <v>0</v>
      </c>
      <c r="DU10" s="63">
        <v>0</v>
      </c>
      <c r="DV10" s="63">
        <v>0</v>
      </c>
      <c r="DW10" s="63">
        <v>0</v>
      </c>
      <c r="DX10" s="63">
        <v>0</v>
      </c>
      <c r="DY10" s="63">
        <v>0</v>
      </c>
      <c r="DZ10" s="63">
        <v>0</v>
      </c>
      <c r="EA10" s="63">
        <v>10244.630000000001</v>
      </c>
      <c r="EB10" s="63">
        <v>22378.309999999998</v>
      </c>
      <c r="EC10" s="63">
        <v>0</v>
      </c>
      <c r="ED10" s="63">
        <v>32622.94</v>
      </c>
      <c r="EE10" s="63">
        <v>10244.630000000001</v>
      </c>
      <c r="EF10" s="63">
        <v>22378.309999999998</v>
      </c>
      <c r="EG10" s="63">
        <v>0</v>
      </c>
      <c r="EH10" s="63">
        <v>32622.94</v>
      </c>
      <c r="EI10" s="63">
        <v>0</v>
      </c>
      <c r="EJ10" s="63">
        <v>0</v>
      </c>
      <c r="EK10" s="63">
        <v>0</v>
      </c>
      <c r="EL10" s="63">
        <v>0</v>
      </c>
      <c r="EM10" s="63">
        <v>0</v>
      </c>
      <c r="EN10" s="63">
        <v>0</v>
      </c>
      <c r="EO10" s="63">
        <v>0</v>
      </c>
      <c r="EP10" s="63">
        <v>0</v>
      </c>
      <c r="EQ10" s="63">
        <v>12288269.208421053</v>
      </c>
      <c r="ER10" s="63">
        <v>12553760.567894738</v>
      </c>
      <c r="ES10" s="63">
        <v>87395.34</v>
      </c>
      <c r="ET10" s="63">
        <v>24929425.116315793</v>
      </c>
      <c r="EU10" s="63">
        <v>8625875.0184210557</v>
      </c>
      <c r="EV10" s="63">
        <v>12427370.857894737</v>
      </c>
      <c r="EW10" s="63">
        <v>87395.34</v>
      </c>
      <c r="EX10" s="63">
        <v>21140641.216315791</v>
      </c>
    </row>
    <row r="11" spans="1:154" ht="24.9" customHeight="1">
      <c r="A11" s="45">
        <v>4</v>
      </c>
      <c r="B11" s="46" t="s">
        <v>55</v>
      </c>
      <c r="C11" s="63">
        <v>1042296.95</v>
      </c>
      <c r="D11" s="63">
        <v>0</v>
      </c>
      <c r="E11" s="63">
        <v>50000</v>
      </c>
      <c r="F11" s="63">
        <v>1092296.95</v>
      </c>
      <c r="G11" s="63">
        <v>986880.05999999994</v>
      </c>
      <c r="H11" s="63">
        <v>0</v>
      </c>
      <c r="I11" s="63">
        <v>50000</v>
      </c>
      <c r="J11" s="63">
        <v>1036880.0599999999</v>
      </c>
      <c r="K11" s="63">
        <v>0</v>
      </c>
      <c r="L11" s="63">
        <v>17829</v>
      </c>
      <c r="M11" s="63">
        <v>0</v>
      </c>
      <c r="N11" s="63">
        <v>17829</v>
      </c>
      <c r="O11" s="63">
        <v>0</v>
      </c>
      <c r="P11" s="63">
        <v>17829</v>
      </c>
      <c r="Q11" s="63">
        <v>0</v>
      </c>
      <c r="R11" s="63">
        <v>17829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12458930.400307264</v>
      </c>
      <c r="AB11" s="63">
        <v>446799.3282816498</v>
      </c>
      <c r="AC11" s="63">
        <v>10115979.001411088</v>
      </c>
      <c r="AD11" s="63">
        <v>23021708.730000004</v>
      </c>
      <c r="AE11" s="63">
        <v>12458930.400307264</v>
      </c>
      <c r="AF11" s="63">
        <v>446799.3282816498</v>
      </c>
      <c r="AG11" s="63">
        <v>10115979.001411088</v>
      </c>
      <c r="AH11" s="63">
        <v>23021708.730000004</v>
      </c>
      <c r="AI11" s="63">
        <v>0</v>
      </c>
      <c r="AJ11" s="63">
        <v>90894.180000000008</v>
      </c>
      <c r="AK11" s="63">
        <v>0</v>
      </c>
      <c r="AL11" s="63">
        <v>90894.180000000008</v>
      </c>
      <c r="AM11" s="63">
        <v>0</v>
      </c>
      <c r="AN11" s="63">
        <v>40366.92333333334</v>
      </c>
      <c r="AO11" s="63">
        <v>0</v>
      </c>
      <c r="AP11" s="63">
        <v>40366.92333333334</v>
      </c>
      <c r="AQ11" s="63">
        <v>2161.6484210526323</v>
      </c>
      <c r="AR11" s="63">
        <v>135967.52789473685</v>
      </c>
      <c r="AS11" s="63">
        <v>0</v>
      </c>
      <c r="AT11" s="63">
        <v>138129.17631578949</v>
      </c>
      <c r="AU11" s="63">
        <v>2161.6484210526323</v>
      </c>
      <c r="AV11" s="63">
        <v>98770.287894736844</v>
      </c>
      <c r="AW11" s="63">
        <v>0</v>
      </c>
      <c r="AX11" s="63">
        <v>100931.93631578947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0</v>
      </c>
      <c r="BJ11" s="63">
        <v>0</v>
      </c>
      <c r="BK11" s="63">
        <v>0</v>
      </c>
      <c r="BL11" s="63">
        <v>0</v>
      </c>
      <c r="BM11" s="63">
        <v>0</v>
      </c>
      <c r="BN11" s="63">
        <v>0</v>
      </c>
      <c r="BO11" s="63">
        <v>0</v>
      </c>
      <c r="BP11" s="63">
        <v>0</v>
      </c>
      <c r="BQ11" s="63">
        <v>0</v>
      </c>
      <c r="BR11" s="63">
        <v>0</v>
      </c>
      <c r="BS11" s="63">
        <v>0</v>
      </c>
      <c r="BT11" s="63">
        <v>0</v>
      </c>
      <c r="BU11" s="63">
        <v>0</v>
      </c>
      <c r="BV11" s="63">
        <v>0</v>
      </c>
      <c r="BW11" s="63">
        <v>0</v>
      </c>
      <c r="BX11" s="63">
        <v>0</v>
      </c>
      <c r="BY11" s="63">
        <v>0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0</v>
      </c>
      <c r="CF11" s="63">
        <v>0</v>
      </c>
      <c r="CG11" s="63">
        <v>0</v>
      </c>
      <c r="CH11" s="63">
        <v>0</v>
      </c>
      <c r="CI11" s="63">
        <v>0</v>
      </c>
      <c r="CJ11" s="63">
        <v>0</v>
      </c>
      <c r="CK11" s="63">
        <v>0</v>
      </c>
      <c r="CL11" s="63">
        <v>0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  <c r="CR11" s="63">
        <v>0</v>
      </c>
      <c r="CS11" s="63">
        <v>0</v>
      </c>
      <c r="CT11" s="63">
        <v>0</v>
      </c>
      <c r="CU11" s="63">
        <v>0</v>
      </c>
      <c r="CV11" s="63">
        <v>1627.34</v>
      </c>
      <c r="CW11" s="63">
        <v>0</v>
      </c>
      <c r="CX11" s="63">
        <v>1627.34</v>
      </c>
      <c r="CY11" s="63">
        <v>0</v>
      </c>
      <c r="CZ11" s="63">
        <v>0</v>
      </c>
      <c r="DA11" s="63">
        <v>0</v>
      </c>
      <c r="DB11" s="63">
        <v>0</v>
      </c>
      <c r="DC11" s="63">
        <v>0</v>
      </c>
      <c r="DD11" s="63">
        <v>0</v>
      </c>
      <c r="DE11" s="63">
        <v>0</v>
      </c>
      <c r="DF11" s="63">
        <v>0</v>
      </c>
      <c r="DG11" s="63">
        <v>0</v>
      </c>
      <c r="DH11" s="63">
        <v>0</v>
      </c>
      <c r="DI11" s="63">
        <v>0</v>
      </c>
      <c r="DJ11" s="63">
        <v>0</v>
      </c>
      <c r="DK11" s="63">
        <v>0</v>
      </c>
      <c r="DL11" s="63">
        <v>0</v>
      </c>
      <c r="DM11" s="63">
        <v>0</v>
      </c>
      <c r="DN11" s="63">
        <v>0</v>
      </c>
      <c r="DO11" s="63">
        <v>0</v>
      </c>
      <c r="DP11" s="63">
        <v>0</v>
      </c>
      <c r="DQ11" s="63">
        <v>0</v>
      </c>
      <c r="DR11" s="63">
        <v>0</v>
      </c>
      <c r="DS11" s="63">
        <v>9877.17</v>
      </c>
      <c r="DT11" s="63">
        <v>0</v>
      </c>
      <c r="DU11" s="63">
        <v>0</v>
      </c>
      <c r="DV11" s="63">
        <v>9877.17</v>
      </c>
      <c r="DW11" s="63">
        <v>0</v>
      </c>
      <c r="DX11" s="63">
        <v>0</v>
      </c>
      <c r="DY11" s="63">
        <v>0</v>
      </c>
      <c r="DZ11" s="63">
        <v>0</v>
      </c>
      <c r="EA11" s="63">
        <v>0</v>
      </c>
      <c r="EB11" s="63">
        <v>0</v>
      </c>
      <c r="EC11" s="63">
        <v>0</v>
      </c>
      <c r="ED11" s="63">
        <v>0</v>
      </c>
      <c r="EE11" s="63">
        <v>0</v>
      </c>
      <c r="EF11" s="63">
        <v>0</v>
      </c>
      <c r="EG11" s="63">
        <v>0</v>
      </c>
      <c r="EH11" s="63">
        <v>0</v>
      </c>
      <c r="EI11" s="63">
        <v>0</v>
      </c>
      <c r="EJ11" s="63">
        <v>0</v>
      </c>
      <c r="EK11" s="63">
        <v>0</v>
      </c>
      <c r="EL11" s="63">
        <v>0</v>
      </c>
      <c r="EM11" s="63">
        <v>0</v>
      </c>
      <c r="EN11" s="63">
        <v>0</v>
      </c>
      <c r="EO11" s="63">
        <v>0</v>
      </c>
      <c r="EP11" s="63">
        <v>0</v>
      </c>
      <c r="EQ11" s="63">
        <v>13513266.168728316</v>
      </c>
      <c r="ER11" s="63">
        <v>693117.37617638661</v>
      </c>
      <c r="ES11" s="63">
        <v>10165979.001411088</v>
      </c>
      <c r="ET11" s="63">
        <v>24372362.546315793</v>
      </c>
      <c r="EU11" s="63">
        <v>13447972.108728318</v>
      </c>
      <c r="EV11" s="63">
        <v>603765.53950971994</v>
      </c>
      <c r="EW11" s="63">
        <v>10165979.001411088</v>
      </c>
      <c r="EX11" s="63">
        <v>24217716.649649125</v>
      </c>
    </row>
    <row r="12" spans="1:154" ht="24.9" customHeight="1">
      <c r="A12" s="45">
        <v>5</v>
      </c>
      <c r="B12" s="46" t="s">
        <v>60</v>
      </c>
      <c r="C12" s="63">
        <v>51191.759999999995</v>
      </c>
      <c r="D12" s="63">
        <v>0</v>
      </c>
      <c r="E12" s="63">
        <v>15000</v>
      </c>
      <c r="F12" s="63">
        <v>66191.759999999995</v>
      </c>
      <c r="G12" s="63">
        <v>16547.939999999995</v>
      </c>
      <c r="H12" s="63">
        <v>0</v>
      </c>
      <c r="I12" s="63">
        <v>15000</v>
      </c>
      <c r="J12" s="63">
        <v>31547.939999999995</v>
      </c>
      <c r="K12" s="63">
        <v>974.87</v>
      </c>
      <c r="L12" s="63">
        <v>43868.39</v>
      </c>
      <c r="M12" s="63">
        <v>0</v>
      </c>
      <c r="N12" s="63">
        <v>44843.26</v>
      </c>
      <c r="O12" s="63">
        <v>974.87</v>
      </c>
      <c r="P12" s="63">
        <v>43868.39</v>
      </c>
      <c r="Q12" s="63">
        <v>0</v>
      </c>
      <c r="R12" s="63">
        <v>44843.26</v>
      </c>
      <c r="S12" s="63">
        <v>4000</v>
      </c>
      <c r="T12" s="63">
        <v>0</v>
      </c>
      <c r="U12" s="63">
        <v>0</v>
      </c>
      <c r="V12" s="63">
        <v>4000</v>
      </c>
      <c r="W12" s="63">
        <v>4000</v>
      </c>
      <c r="X12" s="63">
        <v>0</v>
      </c>
      <c r="Y12" s="63">
        <v>0</v>
      </c>
      <c r="Z12" s="63">
        <v>4000</v>
      </c>
      <c r="AA12" s="63">
        <v>11271894.391189519</v>
      </c>
      <c r="AB12" s="63">
        <v>2218857.542201485</v>
      </c>
      <c r="AC12" s="63">
        <v>2095572.0266090033</v>
      </c>
      <c r="AD12" s="63">
        <v>15586323.960000008</v>
      </c>
      <c r="AE12" s="63">
        <v>11271894.391189519</v>
      </c>
      <c r="AF12" s="63">
        <v>2218857.542201485</v>
      </c>
      <c r="AG12" s="63">
        <v>2095572.0266090033</v>
      </c>
      <c r="AH12" s="63">
        <v>15586323.960000008</v>
      </c>
      <c r="AI12" s="63">
        <v>128518.96999999994</v>
      </c>
      <c r="AJ12" s="63">
        <v>605145.24</v>
      </c>
      <c r="AK12" s="63">
        <v>0</v>
      </c>
      <c r="AL12" s="63">
        <v>733664.21</v>
      </c>
      <c r="AM12" s="63">
        <v>113180.80399999995</v>
      </c>
      <c r="AN12" s="63">
        <v>547042.56799999997</v>
      </c>
      <c r="AO12" s="63">
        <v>0</v>
      </c>
      <c r="AP12" s="63">
        <v>660223.37199999997</v>
      </c>
      <c r="AQ12" s="63">
        <v>21493.20842105263</v>
      </c>
      <c r="AR12" s="63">
        <v>209682.66789473686</v>
      </c>
      <c r="AS12" s="63">
        <v>0</v>
      </c>
      <c r="AT12" s="63">
        <v>231175.8763157895</v>
      </c>
      <c r="AU12" s="63">
        <v>21493.20842105263</v>
      </c>
      <c r="AV12" s="63">
        <v>209682.66789473686</v>
      </c>
      <c r="AW12" s="63">
        <v>0</v>
      </c>
      <c r="AX12" s="63">
        <v>231175.8763157895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0</v>
      </c>
      <c r="BJ12" s="63">
        <v>0</v>
      </c>
      <c r="BK12" s="63">
        <v>0</v>
      </c>
      <c r="BL12" s="63">
        <v>0</v>
      </c>
      <c r="BM12" s="63">
        <v>0</v>
      </c>
      <c r="BN12" s="63">
        <v>0</v>
      </c>
      <c r="BO12" s="63">
        <v>0</v>
      </c>
      <c r="BP12" s="63">
        <v>0</v>
      </c>
      <c r="BQ12" s="63">
        <v>0</v>
      </c>
      <c r="BR12" s="63">
        <v>0</v>
      </c>
      <c r="BS12" s="63">
        <v>0</v>
      </c>
      <c r="BT12" s="63">
        <v>0</v>
      </c>
      <c r="BU12" s="63">
        <v>0</v>
      </c>
      <c r="BV12" s="63">
        <v>0</v>
      </c>
      <c r="BW12" s="63">
        <v>0</v>
      </c>
      <c r="BX12" s="63">
        <v>0</v>
      </c>
      <c r="BY12" s="63">
        <v>0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0</v>
      </c>
      <c r="CI12" s="63">
        <v>0</v>
      </c>
      <c r="CJ12" s="63">
        <v>0</v>
      </c>
      <c r="CK12" s="63">
        <v>0</v>
      </c>
      <c r="CL12" s="63">
        <v>0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  <c r="CR12" s="63">
        <v>0</v>
      </c>
      <c r="CS12" s="63">
        <v>0</v>
      </c>
      <c r="CT12" s="63">
        <v>0</v>
      </c>
      <c r="CU12" s="63">
        <v>732386.24</v>
      </c>
      <c r="CV12" s="63">
        <v>2996</v>
      </c>
      <c r="CW12" s="63">
        <v>0</v>
      </c>
      <c r="CX12" s="63">
        <v>735382.24</v>
      </c>
      <c r="CY12" s="63">
        <v>134928.88500000001</v>
      </c>
      <c r="CZ12" s="63">
        <v>299.59999999999991</v>
      </c>
      <c r="DA12" s="63">
        <v>0</v>
      </c>
      <c r="DB12" s="63">
        <v>135228.48500000002</v>
      </c>
      <c r="DC12" s="63">
        <v>0</v>
      </c>
      <c r="DD12" s="63">
        <v>0</v>
      </c>
      <c r="DE12" s="63">
        <v>0</v>
      </c>
      <c r="DF12" s="63">
        <v>0</v>
      </c>
      <c r="DG12" s="63">
        <v>0</v>
      </c>
      <c r="DH12" s="63">
        <v>0</v>
      </c>
      <c r="DI12" s="63">
        <v>0</v>
      </c>
      <c r="DJ12" s="63">
        <v>0</v>
      </c>
      <c r="DK12" s="63">
        <v>0</v>
      </c>
      <c r="DL12" s="63">
        <v>0</v>
      </c>
      <c r="DM12" s="63">
        <v>0</v>
      </c>
      <c r="DN12" s="63">
        <v>0</v>
      </c>
      <c r="DO12" s="63">
        <v>0</v>
      </c>
      <c r="DP12" s="63">
        <v>0</v>
      </c>
      <c r="DQ12" s="63">
        <v>0</v>
      </c>
      <c r="DR12" s="63">
        <v>0</v>
      </c>
      <c r="DS12" s="63">
        <v>0</v>
      </c>
      <c r="DT12" s="63">
        <v>0</v>
      </c>
      <c r="DU12" s="63">
        <v>0</v>
      </c>
      <c r="DV12" s="63">
        <v>0</v>
      </c>
      <c r="DW12" s="63">
        <v>0</v>
      </c>
      <c r="DX12" s="63">
        <v>0</v>
      </c>
      <c r="DY12" s="63">
        <v>0</v>
      </c>
      <c r="DZ12" s="63">
        <v>0</v>
      </c>
      <c r="EA12" s="63">
        <v>0</v>
      </c>
      <c r="EB12" s="63">
        <v>0</v>
      </c>
      <c r="EC12" s="63">
        <v>0</v>
      </c>
      <c r="ED12" s="63">
        <v>0</v>
      </c>
      <c r="EE12" s="63">
        <v>0</v>
      </c>
      <c r="EF12" s="63">
        <v>0</v>
      </c>
      <c r="EG12" s="63">
        <v>0</v>
      </c>
      <c r="EH12" s="63">
        <v>0</v>
      </c>
      <c r="EI12" s="63">
        <v>0</v>
      </c>
      <c r="EJ12" s="63">
        <v>0</v>
      </c>
      <c r="EK12" s="63">
        <v>0</v>
      </c>
      <c r="EL12" s="63">
        <v>0</v>
      </c>
      <c r="EM12" s="63">
        <v>0</v>
      </c>
      <c r="EN12" s="63">
        <v>0</v>
      </c>
      <c r="EO12" s="63">
        <v>0</v>
      </c>
      <c r="EP12" s="63">
        <v>0</v>
      </c>
      <c r="EQ12" s="63">
        <v>12210459.439610574</v>
      </c>
      <c r="ER12" s="63">
        <v>3080549.8400962222</v>
      </c>
      <c r="ES12" s="63">
        <v>2110572.0266090035</v>
      </c>
      <c r="ET12" s="63">
        <v>17401581.306315798</v>
      </c>
      <c r="EU12" s="63">
        <v>11563020.098610573</v>
      </c>
      <c r="EV12" s="63">
        <v>3019750.7680962221</v>
      </c>
      <c r="EW12" s="63">
        <v>2110572.0266090035</v>
      </c>
      <c r="EX12" s="63">
        <v>16693342.893315796</v>
      </c>
    </row>
    <row r="13" spans="1:154" ht="24.9" customHeight="1">
      <c r="A13" s="45">
        <v>6</v>
      </c>
      <c r="B13" s="46" t="s">
        <v>59</v>
      </c>
      <c r="C13" s="63">
        <v>50152.74</v>
      </c>
      <c r="D13" s="63">
        <v>0</v>
      </c>
      <c r="E13" s="63">
        <v>73000</v>
      </c>
      <c r="F13" s="63">
        <v>123152.73999999999</v>
      </c>
      <c r="G13" s="63">
        <v>5000</v>
      </c>
      <c r="H13" s="63">
        <v>0</v>
      </c>
      <c r="I13" s="63">
        <v>73000</v>
      </c>
      <c r="J13" s="63">
        <v>78000</v>
      </c>
      <c r="K13" s="63">
        <v>0</v>
      </c>
      <c r="L13" s="63">
        <v>658.26</v>
      </c>
      <c r="M13" s="63">
        <v>0</v>
      </c>
      <c r="N13" s="63">
        <v>658.26</v>
      </c>
      <c r="O13" s="63">
        <v>0</v>
      </c>
      <c r="P13" s="63">
        <v>658.26</v>
      </c>
      <c r="Q13" s="63">
        <v>0</v>
      </c>
      <c r="R13" s="63">
        <v>658.26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4220595.2396475933</v>
      </c>
      <c r="AB13" s="63">
        <v>34209.018986196301</v>
      </c>
      <c r="AC13" s="63">
        <v>7021371.565086117</v>
      </c>
      <c r="AD13" s="63">
        <v>11276175.823719908</v>
      </c>
      <c r="AE13" s="63">
        <v>4220595.2396475933</v>
      </c>
      <c r="AF13" s="63">
        <v>30385.475266196299</v>
      </c>
      <c r="AG13" s="63">
        <v>7021371.565086117</v>
      </c>
      <c r="AH13" s="63">
        <v>11272352.279999906</v>
      </c>
      <c r="AI13" s="63">
        <v>663836.63</v>
      </c>
      <c r="AJ13" s="63">
        <v>314531.97000000003</v>
      </c>
      <c r="AK13" s="63">
        <v>3476929.9000000004</v>
      </c>
      <c r="AL13" s="63">
        <v>4455298.5</v>
      </c>
      <c r="AM13" s="63">
        <v>603467.96664341551</v>
      </c>
      <c r="AN13" s="63">
        <v>233750.45197985502</v>
      </c>
      <c r="AO13" s="63">
        <v>3041832.2599817584</v>
      </c>
      <c r="AP13" s="63">
        <v>3879050.6786050289</v>
      </c>
      <c r="AQ13" s="63">
        <v>131900.87842105262</v>
      </c>
      <c r="AR13" s="63">
        <v>141572.31789473686</v>
      </c>
      <c r="AS13" s="63">
        <v>282472.77</v>
      </c>
      <c r="AT13" s="63">
        <v>555945.9663157895</v>
      </c>
      <c r="AU13" s="63">
        <v>131900.87842105262</v>
      </c>
      <c r="AV13" s="63">
        <v>141072.31789473686</v>
      </c>
      <c r="AW13" s="63">
        <v>282472.77</v>
      </c>
      <c r="AX13" s="63">
        <v>555445.9663157895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0</v>
      </c>
      <c r="BJ13" s="63">
        <v>0</v>
      </c>
      <c r="BK13" s="63">
        <v>0</v>
      </c>
      <c r="BL13" s="63">
        <v>0</v>
      </c>
      <c r="BM13" s="63">
        <v>0</v>
      </c>
      <c r="BN13" s="63">
        <v>0</v>
      </c>
      <c r="BO13" s="63">
        <v>0</v>
      </c>
      <c r="BP13" s="63">
        <v>0</v>
      </c>
      <c r="BQ13" s="63">
        <v>0</v>
      </c>
      <c r="BR13" s="63">
        <v>0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>
        <v>0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  <c r="CR13" s="63">
        <v>0</v>
      </c>
      <c r="CS13" s="63">
        <v>0</v>
      </c>
      <c r="CT13" s="63">
        <v>0</v>
      </c>
      <c r="CU13" s="63">
        <v>0</v>
      </c>
      <c r="CV13" s="63">
        <v>0</v>
      </c>
      <c r="CW13" s="63">
        <v>0</v>
      </c>
      <c r="CX13" s="63">
        <v>0</v>
      </c>
      <c r="CY13" s="63">
        <v>0</v>
      </c>
      <c r="CZ13" s="63">
        <v>0</v>
      </c>
      <c r="DA13" s="63">
        <v>0</v>
      </c>
      <c r="DB13" s="63">
        <v>0</v>
      </c>
      <c r="DC13" s="63">
        <v>0</v>
      </c>
      <c r="DD13" s="63">
        <v>0</v>
      </c>
      <c r="DE13" s="63">
        <v>0</v>
      </c>
      <c r="DF13" s="63">
        <v>0</v>
      </c>
      <c r="DG13" s="63">
        <v>0</v>
      </c>
      <c r="DH13" s="63">
        <v>0</v>
      </c>
      <c r="DI13" s="63">
        <v>0</v>
      </c>
      <c r="DJ13" s="63">
        <v>0</v>
      </c>
      <c r="DK13" s="63">
        <v>0</v>
      </c>
      <c r="DL13" s="63">
        <v>0</v>
      </c>
      <c r="DM13" s="63">
        <v>0</v>
      </c>
      <c r="DN13" s="63">
        <v>0</v>
      </c>
      <c r="DO13" s="63">
        <v>0</v>
      </c>
      <c r="DP13" s="63">
        <v>0</v>
      </c>
      <c r="DQ13" s="63">
        <v>0</v>
      </c>
      <c r="DR13" s="63">
        <v>0</v>
      </c>
      <c r="DS13" s="63">
        <v>0</v>
      </c>
      <c r="DT13" s="63">
        <v>0</v>
      </c>
      <c r="DU13" s="63">
        <v>0</v>
      </c>
      <c r="DV13" s="63">
        <v>0</v>
      </c>
      <c r="DW13" s="63">
        <v>0</v>
      </c>
      <c r="DX13" s="63">
        <v>0</v>
      </c>
      <c r="DY13" s="63">
        <v>0</v>
      </c>
      <c r="DZ13" s="63">
        <v>0</v>
      </c>
      <c r="EA13" s="63">
        <v>19500</v>
      </c>
      <c r="EB13" s="63">
        <v>0</v>
      </c>
      <c r="EC13" s="63">
        <v>0</v>
      </c>
      <c r="ED13" s="63">
        <v>19500</v>
      </c>
      <c r="EE13" s="63">
        <v>13301.4375</v>
      </c>
      <c r="EF13" s="63">
        <v>0</v>
      </c>
      <c r="EG13" s="63">
        <v>0</v>
      </c>
      <c r="EH13" s="63">
        <v>13301.4375</v>
      </c>
      <c r="EI13" s="63">
        <v>0</v>
      </c>
      <c r="EJ13" s="63">
        <v>0</v>
      </c>
      <c r="EK13" s="63">
        <v>0</v>
      </c>
      <c r="EL13" s="63">
        <v>0</v>
      </c>
      <c r="EM13" s="63">
        <v>0</v>
      </c>
      <c r="EN13" s="63">
        <v>0</v>
      </c>
      <c r="EO13" s="63">
        <v>0</v>
      </c>
      <c r="EP13" s="63">
        <v>0</v>
      </c>
      <c r="EQ13" s="63">
        <v>5085985.4880686458</v>
      </c>
      <c r="ER13" s="63">
        <v>490971.56688093324</v>
      </c>
      <c r="ES13" s="63">
        <v>10853774.235086117</v>
      </c>
      <c r="ET13" s="63">
        <v>16430731.290035697</v>
      </c>
      <c r="EU13" s="63">
        <v>4974265.5222120611</v>
      </c>
      <c r="EV13" s="63">
        <v>405866.50514078815</v>
      </c>
      <c r="EW13" s="63">
        <v>10418676.595067875</v>
      </c>
      <c r="EX13" s="63">
        <v>15798808.622420724</v>
      </c>
    </row>
    <row r="14" spans="1:154" ht="24.9" customHeight="1">
      <c r="A14" s="45">
        <v>7</v>
      </c>
      <c r="B14" s="46" t="s">
        <v>56</v>
      </c>
      <c r="C14" s="63">
        <v>357277.9099999998</v>
      </c>
      <c r="D14" s="63">
        <v>0</v>
      </c>
      <c r="E14" s="63">
        <v>0</v>
      </c>
      <c r="F14" s="63">
        <v>357277.9099999998</v>
      </c>
      <c r="G14" s="63">
        <v>14333.329999999725</v>
      </c>
      <c r="H14" s="63">
        <v>0</v>
      </c>
      <c r="I14" s="63">
        <v>0</v>
      </c>
      <c r="J14" s="63">
        <v>14333.329999999725</v>
      </c>
      <c r="K14" s="63">
        <v>-6.2399999296758324E-4</v>
      </c>
      <c r="L14" s="63">
        <v>29089.170623999998</v>
      </c>
      <c r="M14" s="63">
        <v>0</v>
      </c>
      <c r="N14" s="63">
        <v>29089.170000000006</v>
      </c>
      <c r="O14" s="63">
        <v>-6.2399999296758324E-4</v>
      </c>
      <c r="P14" s="63">
        <v>29089.170623999998</v>
      </c>
      <c r="Q14" s="63">
        <v>0</v>
      </c>
      <c r="R14" s="63">
        <v>29089.170000000006</v>
      </c>
      <c r="S14" s="63">
        <v>2999.9978250000004</v>
      </c>
      <c r="T14" s="63">
        <v>1539.6521749999999</v>
      </c>
      <c r="U14" s="63">
        <v>0</v>
      </c>
      <c r="V14" s="63">
        <v>4539.6500000000005</v>
      </c>
      <c r="W14" s="63">
        <v>2999.9978250000004</v>
      </c>
      <c r="X14" s="63">
        <v>1539.6521749999999</v>
      </c>
      <c r="Y14" s="63">
        <v>0</v>
      </c>
      <c r="Z14" s="63">
        <v>4539.6500000000005</v>
      </c>
      <c r="AA14" s="63">
        <v>5106663.0796999969</v>
      </c>
      <c r="AB14" s="63">
        <v>741976.50029999926</v>
      </c>
      <c r="AC14" s="63">
        <v>127505.59000000059</v>
      </c>
      <c r="AD14" s="63">
        <v>5976145.1699999971</v>
      </c>
      <c r="AE14" s="63">
        <v>5106663.0796999969</v>
      </c>
      <c r="AF14" s="63">
        <v>741976.50029999926</v>
      </c>
      <c r="AG14" s="63">
        <v>127505.59000000059</v>
      </c>
      <c r="AH14" s="63">
        <v>5976145.1699999971</v>
      </c>
      <c r="AI14" s="63">
        <v>755011.0357999996</v>
      </c>
      <c r="AJ14" s="63">
        <v>1274419.7042000003</v>
      </c>
      <c r="AK14" s="63">
        <v>5719.32</v>
      </c>
      <c r="AL14" s="63">
        <v>2035150.0599999998</v>
      </c>
      <c r="AM14" s="63">
        <v>755011.0357999996</v>
      </c>
      <c r="AN14" s="63">
        <v>1274419.7042000003</v>
      </c>
      <c r="AO14" s="63">
        <v>5719.32</v>
      </c>
      <c r="AP14" s="63">
        <v>2035150.0599999998</v>
      </c>
      <c r="AQ14" s="63">
        <v>151417.14018626325</v>
      </c>
      <c r="AR14" s="63">
        <v>213478.25981373683</v>
      </c>
      <c r="AS14" s="63">
        <v>400</v>
      </c>
      <c r="AT14" s="63">
        <v>365295.40000000008</v>
      </c>
      <c r="AU14" s="63">
        <v>151417.19018626327</v>
      </c>
      <c r="AV14" s="63">
        <v>213478.25981373683</v>
      </c>
      <c r="AW14" s="63">
        <v>400</v>
      </c>
      <c r="AX14" s="63">
        <v>365295.45000000007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63">
        <v>0</v>
      </c>
      <c r="BJ14" s="63">
        <v>0</v>
      </c>
      <c r="BK14" s="63">
        <v>0</v>
      </c>
      <c r="BL14" s="63">
        <v>0</v>
      </c>
      <c r="BM14" s="63">
        <v>0</v>
      </c>
      <c r="BN14" s="63">
        <v>0</v>
      </c>
      <c r="BO14" s="63">
        <v>0</v>
      </c>
      <c r="BP14" s="63">
        <v>0</v>
      </c>
      <c r="BQ14" s="63">
        <v>0</v>
      </c>
      <c r="BR14" s="63">
        <v>0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0</v>
      </c>
      <c r="CI14" s="63">
        <v>0</v>
      </c>
      <c r="CJ14" s="63">
        <v>0</v>
      </c>
      <c r="CK14" s="63">
        <v>0</v>
      </c>
      <c r="CL14" s="63">
        <v>0</v>
      </c>
      <c r="CM14" s="63">
        <v>81411.440000000221</v>
      </c>
      <c r="CN14" s="63">
        <v>0</v>
      </c>
      <c r="CO14" s="63">
        <v>0</v>
      </c>
      <c r="CP14" s="63">
        <v>81411.440000000221</v>
      </c>
      <c r="CQ14" s="63">
        <v>77009.640000000407</v>
      </c>
      <c r="CR14" s="63">
        <v>0</v>
      </c>
      <c r="CS14" s="63">
        <v>0</v>
      </c>
      <c r="CT14" s="63">
        <v>77009.640000000407</v>
      </c>
      <c r="CU14" s="63">
        <v>1037669.2180770001</v>
      </c>
      <c r="CV14" s="63">
        <v>58753.131923000001</v>
      </c>
      <c r="CW14" s="63">
        <v>0</v>
      </c>
      <c r="CX14" s="63">
        <v>1096422.3500000001</v>
      </c>
      <c r="CY14" s="63">
        <v>112375.89807699982</v>
      </c>
      <c r="CZ14" s="63">
        <v>58298.631923000001</v>
      </c>
      <c r="DA14" s="63">
        <v>0</v>
      </c>
      <c r="DB14" s="63">
        <v>170674.52999999982</v>
      </c>
      <c r="DC14" s="63">
        <v>0</v>
      </c>
      <c r="DD14" s="63">
        <v>0</v>
      </c>
      <c r="DE14" s="63">
        <v>0</v>
      </c>
      <c r="DF14" s="63">
        <v>0</v>
      </c>
      <c r="DG14" s="63">
        <v>0</v>
      </c>
      <c r="DH14" s="63">
        <v>0</v>
      </c>
      <c r="DI14" s="63">
        <v>0</v>
      </c>
      <c r="DJ14" s="63">
        <v>0</v>
      </c>
      <c r="DK14" s="63">
        <v>5620</v>
      </c>
      <c r="DL14" s="63">
        <v>240</v>
      </c>
      <c r="DM14" s="63">
        <v>0</v>
      </c>
      <c r="DN14" s="63">
        <v>5860</v>
      </c>
      <c r="DO14" s="63">
        <v>1124.0000000000582</v>
      </c>
      <c r="DP14" s="63">
        <v>48</v>
      </c>
      <c r="DQ14" s="63">
        <v>0</v>
      </c>
      <c r="DR14" s="63">
        <v>1172.0000000000582</v>
      </c>
      <c r="DS14" s="63">
        <v>0</v>
      </c>
      <c r="DT14" s="63">
        <v>0</v>
      </c>
      <c r="DU14" s="63">
        <v>0</v>
      </c>
      <c r="DV14" s="63">
        <v>0</v>
      </c>
      <c r="DW14" s="63">
        <v>0</v>
      </c>
      <c r="DX14" s="63">
        <v>0</v>
      </c>
      <c r="DY14" s="63">
        <v>0</v>
      </c>
      <c r="DZ14" s="63">
        <v>0</v>
      </c>
      <c r="EA14" s="63">
        <v>11727.199999999999</v>
      </c>
      <c r="EB14" s="63">
        <v>0</v>
      </c>
      <c r="EC14" s="63">
        <v>0</v>
      </c>
      <c r="ED14" s="63">
        <v>11727.199999999999</v>
      </c>
      <c r="EE14" s="63">
        <v>0</v>
      </c>
      <c r="EF14" s="63">
        <v>0</v>
      </c>
      <c r="EG14" s="63">
        <v>0</v>
      </c>
      <c r="EH14" s="63">
        <v>0</v>
      </c>
      <c r="EI14" s="63">
        <v>0</v>
      </c>
      <c r="EJ14" s="63">
        <v>0</v>
      </c>
      <c r="EK14" s="63">
        <v>0</v>
      </c>
      <c r="EL14" s="63">
        <v>0</v>
      </c>
      <c r="EM14" s="63">
        <v>0</v>
      </c>
      <c r="EN14" s="63">
        <v>0</v>
      </c>
      <c r="EO14" s="63">
        <v>0</v>
      </c>
      <c r="EP14" s="63">
        <v>0</v>
      </c>
      <c r="EQ14" s="63">
        <v>7509797.0209642602</v>
      </c>
      <c r="ER14" s="63">
        <v>2319496.419035736</v>
      </c>
      <c r="ES14" s="63">
        <v>133624.91000000059</v>
      </c>
      <c r="ET14" s="63">
        <v>9962918.3499999959</v>
      </c>
      <c r="EU14" s="63">
        <v>6220934.1709642597</v>
      </c>
      <c r="EV14" s="63">
        <v>2318849.919035736</v>
      </c>
      <c r="EW14" s="63">
        <v>133624.91000000059</v>
      </c>
      <c r="EX14" s="63">
        <v>8673408.9999999963</v>
      </c>
    </row>
    <row r="15" spans="1:154" ht="24.9" customHeight="1">
      <c r="A15" s="45">
        <v>8</v>
      </c>
      <c r="B15" s="46" t="s">
        <v>61</v>
      </c>
      <c r="C15" s="63">
        <v>0</v>
      </c>
      <c r="D15" s="63">
        <v>0</v>
      </c>
      <c r="E15" s="63">
        <v>6000</v>
      </c>
      <c r="F15" s="63">
        <v>6000</v>
      </c>
      <c r="G15" s="63">
        <v>0</v>
      </c>
      <c r="H15" s="63">
        <v>0</v>
      </c>
      <c r="I15" s="63">
        <v>6000</v>
      </c>
      <c r="J15" s="63">
        <v>6000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3557159.5818888084</v>
      </c>
      <c r="AB15" s="63">
        <v>103544.26846579622</v>
      </c>
      <c r="AC15" s="63">
        <v>1299618.9684454228</v>
      </c>
      <c r="AD15" s="63">
        <v>4960322.8188000275</v>
      </c>
      <c r="AE15" s="63">
        <v>3557159.5818888084</v>
      </c>
      <c r="AF15" s="63">
        <v>103544.26846579622</v>
      </c>
      <c r="AG15" s="63">
        <v>1299618.9684454228</v>
      </c>
      <c r="AH15" s="63">
        <v>4960322.8188000275</v>
      </c>
      <c r="AI15" s="63">
        <v>286062.06834112178</v>
      </c>
      <c r="AJ15" s="63">
        <v>2557052.891658878</v>
      </c>
      <c r="AK15" s="63">
        <v>0</v>
      </c>
      <c r="AL15" s="63">
        <v>2843114.96</v>
      </c>
      <c r="AM15" s="63">
        <v>152226.90334112177</v>
      </c>
      <c r="AN15" s="63">
        <v>1300843.8816588765</v>
      </c>
      <c r="AO15" s="63">
        <v>0</v>
      </c>
      <c r="AP15" s="63">
        <v>1453070.7849999983</v>
      </c>
      <c r="AQ15" s="63">
        <v>96465.918421052629</v>
      </c>
      <c r="AR15" s="63">
        <v>436785.17789473687</v>
      </c>
      <c r="AS15" s="63">
        <v>0</v>
      </c>
      <c r="AT15" s="63">
        <v>533251.0963157895</v>
      </c>
      <c r="AU15" s="63">
        <v>49313.783421052627</v>
      </c>
      <c r="AV15" s="63">
        <v>249506.55289473687</v>
      </c>
      <c r="AW15" s="63">
        <v>0</v>
      </c>
      <c r="AX15" s="63">
        <v>298820.33631578949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0</v>
      </c>
      <c r="BG15" s="63">
        <v>0</v>
      </c>
      <c r="BH15" s="63">
        <v>0</v>
      </c>
      <c r="BI15" s="63">
        <v>0</v>
      </c>
      <c r="BJ15" s="63">
        <v>0</v>
      </c>
      <c r="BK15" s="63">
        <v>0</v>
      </c>
      <c r="BL15" s="63">
        <v>0</v>
      </c>
      <c r="BM15" s="63">
        <v>0</v>
      </c>
      <c r="BN15" s="63">
        <v>0</v>
      </c>
      <c r="BO15" s="63">
        <v>0</v>
      </c>
      <c r="BP15" s="63">
        <v>0</v>
      </c>
      <c r="BQ15" s="63">
        <v>0</v>
      </c>
      <c r="BR15" s="63">
        <v>0</v>
      </c>
      <c r="BS15" s="63">
        <v>0</v>
      </c>
      <c r="BT15" s="63">
        <v>0</v>
      </c>
      <c r="BU15" s="63">
        <v>0</v>
      </c>
      <c r="BV15" s="63">
        <v>0</v>
      </c>
      <c r="BW15" s="63">
        <v>0</v>
      </c>
      <c r="BX15" s="63">
        <v>0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0</v>
      </c>
      <c r="CI15" s="63">
        <v>0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63">
        <v>0</v>
      </c>
      <c r="CS15" s="63">
        <v>0</v>
      </c>
      <c r="CT15" s="63">
        <v>0</v>
      </c>
      <c r="CU15" s="63">
        <v>0</v>
      </c>
      <c r="CV15" s="63">
        <v>0</v>
      </c>
      <c r="CW15" s="63">
        <v>0</v>
      </c>
      <c r="CX15" s="63">
        <v>0</v>
      </c>
      <c r="CY15" s="63">
        <v>0</v>
      </c>
      <c r="CZ15" s="63">
        <v>0</v>
      </c>
      <c r="DA15" s="63">
        <v>0</v>
      </c>
      <c r="DB15" s="63">
        <v>0</v>
      </c>
      <c r="DC15" s="63">
        <v>0</v>
      </c>
      <c r="DD15" s="63">
        <v>0</v>
      </c>
      <c r="DE15" s="63">
        <v>0</v>
      </c>
      <c r="DF15" s="63">
        <v>0</v>
      </c>
      <c r="DG15" s="63">
        <v>0</v>
      </c>
      <c r="DH15" s="63">
        <v>0</v>
      </c>
      <c r="DI15" s="63">
        <v>0</v>
      </c>
      <c r="DJ15" s="63">
        <v>0</v>
      </c>
      <c r="DK15" s="63">
        <v>0</v>
      </c>
      <c r="DL15" s="63">
        <v>0</v>
      </c>
      <c r="DM15" s="63">
        <v>0</v>
      </c>
      <c r="DN15" s="63">
        <v>0</v>
      </c>
      <c r="DO15" s="63">
        <v>0</v>
      </c>
      <c r="DP15" s="63">
        <v>0</v>
      </c>
      <c r="DQ15" s="63">
        <v>0</v>
      </c>
      <c r="DR15" s="63">
        <v>0</v>
      </c>
      <c r="DS15" s="63">
        <v>0</v>
      </c>
      <c r="DT15" s="63">
        <v>0</v>
      </c>
      <c r="DU15" s="63">
        <v>0</v>
      </c>
      <c r="DV15" s="63">
        <v>0</v>
      </c>
      <c r="DW15" s="63">
        <v>0</v>
      </c>
      <c r="DX15" s="63">
        <v>0</v>
      </c>
      <c r="DY15" s="63">
        <v>0</v>
      </c>
      <c r="DZ15" s="63">
        <v>0</v>
      </c>
      <c r="EA15" s="63">
        <v>0</v>
      </c>
      <c r="EB15" s="63">
        <v>0</v>
      </c>
      <c r="EC15" s="63">
        <v>0</v>
      </c>
      <c r="ED15" s="63">
        <v>0</v>
      </c>
      <c r="EE15" s="63">
        <v>0</v>
      </c>
      <c r="EF15" s="63">
        <v>0</v>
      </c>
      <c r="EG15" s="63">
        <v>0</v>
      </c>
      <c r="EH15" s="63">
        <v>0</v>
      </c>
      <c r="EI15" s="63">
        <v>0</v>
      </c>
      <c r="EJ15" s="63">
        <v>0</v>
      </c>
      <c r="EK15" s="63">
        <v>0</v>
      </c>
      <c r="EL15" s="63">
        <v>0</v>
      </c>
      <c r="EM15" s="63">
        <v>0</v>
      </c>
      <c r="EN15" s="63">
        <v>0</v>
      </c>
      <c r="EO15" s="63">
        <v>0</v>
      </c>
      <c r="EP15" s="63">
        <v>0</v>
      </c>
      <c r="EQ15" s="63">
        <v>3939687.5686509823</v>
      </c>
      <c r="ER15" s="63">
        <v>3097382.3380194111</v>
      </c>
      <c r="ES15" s="63">
        <v>1305618.9684454228</v>
      </c>
      <c r="ET15" s="63">
        <v>8342688.8751158174</v>
      </c>
      <c r="EU15" s="63">
        <v>3758700.268650983</v>
      </c>
      <c r="EV15" s="63">
        <v>1653894.7030194097</v>
      </c>
      <c r="EW15" s="63">
        <v>1305618.9684454228</v>
      </c>
      <c r="EX15" s="63">
        <v>6718213.940115815</v>
      </c>
    </row>
    <row r="16" spans="1:154" ht="24.9" customHeight="1">
      <c r="A16" s="45">
        <v>9</v>
      </c>
      <c r="B16" s="46" t="s">
        <v>63</v>
      </c>
      <c r="C16" s="63">
        <v>5000</v>
      </c>
      <c r="D16" s="63">
        <v>0</v>
      </c>
      <c r="E16" s="63">
        <v>30000</v>
      </c>
      <c r="F16" s="63">
        <v>35000</v>
      </c>
      <c r="G16" s="63">
        <v>5000</v>
      </c>
      <c r="H16" s="63">
        <v>0</v>
      </c>
      <c r="I16" s="63">
        <v>30000</v>
      </c>
      <c r="J16" s="63">
        <v>35000</v>
      </c>
      <c r="K16" s="63">
        <v>0</v>
      </c>
      <c r="L16" s="63">
        <v>1173</v>
      </c>
      <c r="M16" s="63">
        <v>0</v>
      </c>
      <c r="N16" s="63">
        <v>1173</v>
      </c>
      <c r="O16" s="63">
        <v>0</v>
      </c>
      <c r="P16" s="63">
        <v>1173</v>
      </c>
      <c r="Q16" s="63">
        <v>0</v>
      </c>
      <c r="R16" s="63">
        <v>1173</v>
      </c>
      <c r="S16" s="63">
        <v>3000</v>
      </c>
      <c r="T16" s="63">
        <v>0</v>
      </c>
      <c r="U16" s="63">
        <v>0</v>
      </c>
      <c r="V16" s="63">
        <v>3000</v>
      </c>
      <c r="W16" s="63">
        <v>3000</v>
      </c>
      <c r="X16" s="63">
        <v>0</v>
      </c>
      <c r="Y16" s="63">
        <v>0</v>
      </c>
      <c r="Z16" s="63">
        <v>3000</v>
      </c>
      <c r="AA16" s="63">
        <v>1711172</v>
      </c>
      <c r="AB16" s="63">
        <v>558598</v>
      </c>
      <c r="AC16" s="63">
        <v>1916914</v>
      </c>
      <c r="AD16" s="63">
        <v>4186684</v>
      </c>
      <c r="AE16" s="63">
        <v>1711172</v>
      </c>
      <c r="AF16" s="63">
        <v>558598</v>
      </c>
      <c r="AG16" s="63">
        <v>1916914</v>
      </c>
      <c r="AH16" s="63">
        <v>4186684</v>
      </c>
      <c r="AI16" s="63">
        <v>130922</v>
      </c>
      <c r="AJ16" s="63">
        <v>434232</v>
      </c>
      <c r="AK16" s="63">
        <v>45649</v>
      </c>
      <c r="AL16" s="63">
        <v>610803</v>
      </c>
      <c r="AM16" s="63">
        <v>130922</v>
      </c>
      <c r="AN16" s="63">
        <v>415941.33</v>
      </c>
      <c r="AO16" s="63">
        <v>44670.46</v>
      </c>
      <c r="AP16" s="63">
        <v>591533.79</v>
      </c>
      <c r="AQ16" s="63">
        <v>25503.648421052632</v>
      </c>
      <c r="AR16" s="63">
        <v>99995.847894736857</v>
      </c>
      <c r="AS16" s="63">
        <v>4865</v>
      </c>
      <c r="AT16" s="63">
        <v>130364.4963157895</v>
      </c>
      <c r="AU16" s="63">
        <v>25503.648421052632</v>
      </c>
      <c r="AV16" s="63">
        <v>99995.847894736857</v>
      </c>
      <c r="AW16" s="63">
        <v>4865</v>
      </c>
      <c r="AX16" s="63">
        <v>130364.4963157895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0</v>
      </c>
      <c r="BJ16" s="63">
        <v>0</v>
      </c>
      <c r="BK16" s="63">
        <v>0</v>
      </c>
      <c r="BL16" s="63">
        <v>0</v>
      </c>
      <c r="BM16" s="63">
        <v>0</v>
      </c>
      <c r="BN16" s="63">
        <v>0</v>
      </c>
      <c r="BO16" s="63">
        <v>0</v>
      </c>
      <c r="BP16" s="63">
        <v>0</v>
      </c>
      <c r="BQ16" s="63">
        <v>0</v>
      </c>
      <c r="BR16" s="63">
        <v>0</v>
      </c>
      <c r="BS16" s="63">
        <v>0</v>
      </c>
      <c r="BT16" s="63">
        <v>0</v>
      </c>
      <c r="BU16" s="63">
        <v>0</v>
      </c>
      <c r="BV16" s="63">
        <v>0</v>
      </c>
      <c r="BW16" s="63">
        <v>0</v>
      </c>
      <c r="BX16" s="63">
        <v>0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0</v>
      </c>
      <c r="CI16" s="63">
        <v>0</v>
      </c>
      <c r="CJ16" s="63">
        <v>0</v>
      </c>
      <c r="CK16" s="63">
        <v>0</v>
      </c>
      <c r="CL16" s="63">
        <v>0</v>
      </c>
      <c r="CM16" s="63">
        <v>2011</v>
      </c>
      <c r="CN16" s="63">
        <v>0</v>
      </c>
      <c r="CO16" s="63">
        <v>0</v>
      </c>
      <c r="CP16" s="63">
        <v>2011</v>
      </c>
      <c r="CQ16" s="63">
        <v>1005.735</v>
      </c>
      <c r="CR16" s="63">
        <v>0</v>
      </c>
      <c r="CS16" s="63">
        <v>0</v>
      </c>
      <c r="CT16" s="63">
        <v>1005.735</v>
      </c>
      <c r="CU16" s="63">
        <v>3059999</v>
      </c>
      <c r="CV16" s="63">
        <v>0</v>
      </c>
      <c r="CW16" s="63">
        <v>6677</v>
      </c>
      <c r="CX16" s="63">
        <v>3066676</v>
      </c>
      <c r="CY16" s="63">
        <v>337175.72499999916</v>
      </c>
      <c r="CZ16" s="63">
        <v>0</v>
      </c>
      <c r="DA16" s="63">
        <v>3338.4449999999997</v>
      </c>
      <c r="DB16" s="63">
        <v>340514.16999999917</v>
      </c>
      <c r="DC16" s="63">
        <v>0</v>
      </c>
      <c r="DD16" s="63">
        <v>0</v>
      </c>
      <c r="DE16" s="63">
        <v>0</v>
      </c>
      <c r="DF16" s="63">
        <v>0</v>
      </c>
      <c r="DG16" s="63">
        <v>0</v>
      </c>
      <c r="DH16" s="63">
        <v>0</v>
      </c>
      <c r="DI16" s="63">
        <v>0</v>
      </c>
      <c r="DJ16" s="63">
        <v>0</v>
      </c>
      <c r="DK16" s="63">
        <v>4315</v>
      </c>
      <c r="DL16" s="63">
        <v>0</v>
      </c>
      <c r="DM16" s="63">
        <v>0</v>
      </c>
      <c r="DN16" s="63">
        <v>4315</v>
      </c>
      <c r="DO16" s="63">
        <v>1726</v>
      </c>
      <c r="DP16" s="63">
        <v>0</v>
      </c>
      <c r="DQ16" s="63">
        <v>0</v>
      </c>
      <c r="DR16" s="63">
        <v>1726</v>
      </c>
      <c r="DS16" s="63">
        <v>0</v>
      </c>
      <c r="DT16" s="63">
        <v>0</v>
      </c>
      <c r="DU16" s="63">
        <v>0</v>
      </c>
      <c r="DV16" s="63">
        <v>0</v>
      </c>
      <c r="DW16" s="63">
        <v>0</v>
      </c>
      <c r="DX16" s="63">
        <v>0</v>
      </c>
      <c r="DY16" s="63">
        <v>0</v>
      </c>
      <c r="DZ16" s="63">
        <v>0</v>
      </c>
      <c r="EA16" s="63">
        <v>6275</v>
      </c>
      <c r="EB16" s="63">
        <v>0</v>
      </c>
      <c r="EC16" s="63">
        <v>0</v>
      </c>
      <c r="ED16" s="63">
        <v>6275</v>
      </c>
      <c r="EE16" s="63">
        <v>3137.5499999999997</v>
      </c>
      <c r="EF16" s="63">
        <v>0</v>
      </c>
      <c r="EG16" s="63">
        <v>0</v>
      </c>
      <c r="EH16" s="63">
        <v>3137.5499999999997</v>
      </c>
      <c r="EI16" s="63">
        <v>0</v>
      </c>
      <c r="EJ16" s="63">
        <v>0</v>
      </c>
      <c r="EK16" s="63">
        <v>0</v>
      </c>
      <c r="EL16" s="63">
        <v>0</v>
      </c>
      <c r="EM16" s="63">
        <v>0</v>
      </c>
      <c r="EN16" s="63">
        <v>0</v>
      </c>
      <c r="EO16" s="63">
        <v>0</v>
      </c>
      <c r="EP16" s="63">
        <v>0</v>
      </c>
      <c r="EQ16" s="63">
        <v>4948197.6484210528</v>
      </c>
      <c r="ER16" s="63">
        <v>1093998.8478947368</v>
      </c>
      <c r="ES16" s="63">
        <v>2004105</v>
      </c>
      <c r="ET16" s="63">
        <v>8046301.4963157894</v>
      </c>
      <c r="EU16" s="63">
        <v>2218642.6584210517</v>
      </c>
      <c r="EV16" s="63">
        <v>1075708.1778947369</v>
      </c>
      <c r="EW16" s="63">
        <v>1999787.905</v>
      </c>
      <c r="EX16" s="63">
        <v>5294138.7413157886</v>
      </c>
    </row>
    <row r="17" spans="1:154" ht="24.9" customHeight="1">
      <c r="A17" s="45">
        <v>10</v>
      </c>
      <c r="B17" s="46" t="s">
        <v>66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223323.08000000002</v>
      </c>
      <c r="AB17" s="63">
        <v>286915.89000000083</v>
      </c>
      <c r="AC17" s="63">
        <v>509390.45000000007</v>
      </c>
      <c r="AD17" s="63">
        <v>1019629.4200000009</v>
      </c>
      <c r="AE17" s="63">
        <v>223323.08000000002</v>
      </c>
      <c r="AF17" s="63">
        <v>286915.89000000083</v>
      </c>
      <c r="AG17" s="63">
        <v>509390.45000000007</v>
      </c>
      <c r="AH17" s="63">
        <v>1019629.4200000009</v>
      </c>
      <c r="AI17" s="63">
        <v>150233.72999999998</v>
      </c>
      <c r="AJ17" s="63">
        <v>537936.01</v>
      </c>
      <c r="AK17" s="63">
        <v>2528465.5500000003</v>
      </c>
      <c r="AL17" s="63">
        <v>3216635.29</v>
      </c>
      <c r="AM17" s="63">
        <v>46505.118999999992</v>
      </c>
      <c r="AN17" s="63">
        <v>522921.71</v>
      </c>
      <c r="AO17" s="63">
        <v>2528465.5500000003</v>
      </c>
      <c r="AP17" s="63">
        <v>3097892.3790000002</v>
      </c>
      <c r="AQ17" s="63">
        <v>18511.648421052632</v>
      </c>
      <c r="AR17" s="63">
        <v>292970.19789473683</v>
      </c>
      <c r="AS17" s="63">
        <v>192183.85</v>
      </c>
      <c r="AT17" s="63">
        <v>503665.69631578948</v>
      </c>
      <c r="AU17" s="63">
        <v>17993.648421052632</v>
      </c>
      <c r="AV17" s="63">
        <v>291290.19789473683</v>
      </c>
      <c r="AW17" s="63">
        <v>192183.85</v>
      </c>
      <c r="AX17" s="63">
        <v>501467.69631578948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0</v>
      </c>
      <c r="BJ17" s="63">
        <v>0</v>
      </c>
      <c r="BK17" s="63">
        <v>0</v>
      </c>
      <c r="BL17" s="63">
        <v>0</v>
      </c>
      <c r="BM17" s="63">
        <v>0</v>
      </c>
      <c r="BN17" s="63">
        <v>0</v>
      </c>
      <c r="BO17" s="63">
        <v>0</v>
      </c>
      <c r="BP17" s="63">
        <v>0</v>
      </c>
      <c r="BQ17" s="63">
        <v>0</v>
      </c>
      <c r="BR17" s="63">
        <v>0</v>
      </c>
      <c r="BS17" s="63">
        <v>0</v>
      </c>
      <c r="BT17" s="63">
        <v>0</v>
      </c>
      <c r="BU17" s="63"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0</v>
      </c>
      <c r="CI17" s="63">
        <v>0</v>
      </c>
      <c r="CJ17" s="63">
        <v>0</v>
      </c>
      <c r="CK17" s="63">
        <v>0</v>
      </c>
      <c r="CL17" s="63">
        <v>0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  <c r="CR17" s="63">
        <v>0</v>
      </c>
      <c r="CS17" s="63">
        <v>0</v>
      </c>
      <c r="CT17" s="63">
        <v>0</v>
      </c>
      <c r="CU17" s="63">
        <v>0</v>
      </c>
      <c r="CV17" s="63">
        <v>0</v>
      </c>
      <c r="CW17" s="63">
        <v>0</v>
      </c>
      <c r="CX17" s="63">
        <v>0</v>
      </c>
      <c r="CY17" s="63">
        <v>0</v>
      </c>
      <c r="CZ17" s="63">
        <v>0</v>
      </c>
      <c r="DA17" s="63">
        <v>0</v>
      </c>
      <c r="DB17" s="63">
        <v>0</v>
      </c>
      <c r="DC17" s="63">
        <v>0</v>
      </c>
      <c r="DD17" s="63">
        <v>0</v>
      </c>
      <c r="DE17" s="63">
        <v>0</v>
      </c>
      <c r="DF17" s="63">
        <v>0</v>
      </c>
      <c r="DG17" s="63">
        <v>0</v>
      </c>
      <c r="DH17" s="63">
        <v>0</v>
      </c>
      <c r="DI17" s="63">
        <v>0</v>
      </c>
      <c r="DJ17" s="63">
        <v>0</v>
      </c>
      <c r="DK17" s="63">
        <v>77293</v>
      </c>
      <c r="DL17" s="63">
        <v>0</v>
      </c>
      <c r="DM17" s="63">
        <v>0</v>
      </c>
      <c r="DN17" s="63">
        <v>77293</v>
      </c>
      <c r="DO17" s="63">
        <v>77293</v>
      </c>
      <c r="DP17" s="63">
        <v>0</v>
      </c>
      <c r="DQ17" s="63">
        <v>0</v>
      </c>
      <c r="DR17" s="63">
        <v>77293</v>
      </c>
      <c r="DS17" s="63">
        <v>0</v>
      </c>
      <c r="DT17" s="63">
        <v>0</v>
      </c>
      <c r="DU17" s="63">
        <v>0</v>
      </c>
      <c r="DV17" s="63">
        <v>0</v>
      </c>
      <c r="DW17" s="63">
        <v>0</v>
      </c>
      <c r="DX17" s="63">
        <v>0</v>
      </c>
      <c r="DY17" s="63">
        <v>0</v>
      </c>
      <c r="DZ17" s="63">
        <v>0</v>
      </c>
      <c r="EA17" s="63">
        <v>0</v>
      </c>
      <c r="EB17" s="63">
        <v>0</v>
      </c>
      <c r="EC17" s="63">
        <v>0</v>
      </c>
      <c r="ED17" s="63">
        <v>0</v>
      </c>
      <c r="EE17" s="63">
        <v>0</v>
      </c>
      <c r="EF17" s="63">
        <v>0</v>
      </c>
      <c r="EG17" s="63">
        <v>0</v>
      </c>
      <c r="EH17" s="63">
        <v>0</v>
      </c>
      <c r="EI17" s="63">
        <v>0</v>
      </c>
      <c r="EJ17" s="63">
        <v>0</v>
      </c>
      <c r="EK17" s="63">
        <v>0</v>
      </c>
      <c r="EL17" s="63">
        <v>0</v>
      </c>
      <c r="EM17" s="63">
        <v>0</v>
      </c>
      <c r="EN17" s="63">
        <v>0</v>
      </c>
      <c r="EO17" s="63">
        <v>0</v>
      </c>
      <c r="EP17" s="63">
        <v>0</v>
      </c>
      <c r="EQ17" s="63">
        <v>469361.45842105261</v>
      </c>
      <c r="ER17" s="63">
        <v>1117822.0978947377</v>
      </c>
      <c r="ES17" s="63">
        <v>3230039.8500000006</v>
      </c>
      <c r="ET17" s="63">
        <v>4817223.4063157905</v>
      </c>
      <c r="EU17" s="63">
        <v>365114.84742105263</v>
      </c>
      <c r="EV17" s="63">
        <v>1101127.7978947377</v>
      </c>
      <c r="EW17" s="63">
        <v>3230039.8500000006</v>
      </c>
      <c r="EX17" s="63">
        <v>4696282.4953157902</v>
      </c>
    </row>
    <row r="18" spans="1:154" ht="24.9" customHeight="1">
      <c r="A18" s="45">
        <v>11</v>
      </c>
      <c r="B18" s="46" t="s">
        <v>62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12884.71</v>
      </c>
      <c r="AB18" s="63">
        <v>1429.48</v>
      </c>
      <c r="AC18" s="63">
        <v>3854428.57</v>
      </c>
      <c r="AD18" s="63">
        <v>3868742.76</v>
      </c>
      <c r="AE18" s="63">
        <v>12884.71</v>
      </c>
      <c r="AF18" s="63">
        <v>1429.48</v>
      </c>
      <c r="AG18" s="63">
        <v>3854428.57</v>
      </c>
      <c r="AH18" s="63">
        <v>3868742.76</v>
      </c>
      <c r="AI18" s="63">
        <v>34008.129999999997</v>
      </c>
      <c r="AJ18" s="63">
        <v>309945.27</v>
      </c>
      <c r="AK18" s="63">
        <v>42460.62</v>
      </c>
      <c r="AL18" s="63">
        <v>386414.02</v>
      </c>
      <c r="AM18" s="63">
        <v>10202.439999999999</v>
      </c>
      <c r="AN18" s="63">
        <v>92983.580000000016</v>
      </c>
      <c r="AO18" s="63">
        <v>12738.190000000002</v>
      </c>
      <c r="AP18" s="63">
        <v>115924.21000000002</v>
      </c>
      <c r="AQ18" s="63">
        <v>21491.65</v>
      </c>
      <c r="AR18" s="63">
        <v>121762.43000000001</v>
      </c>
      <c r="AS18" s="63">
        <v>0</v>
      </c>
      <c r="AT18" s="63">
        <v>143254.08000000002</v>
      </c>
      <c r="AU18" s="63">
        <v>7960.6500000000015</v>
      </c>
      <c r="AV18" s="63">
        <v>83705.820000000007</v>
      </c>
      <c r="AW18" s="63">
        <v>0</v>
      </c>
      <c r="AX18" s="63">
        <v>91666.47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0</v>
      </c>
      <c r="BJ18" s="63">
        <v>0</v>
      </c>
      <c r="BK18" s="63">
        <v>0</v>
      </c>
      <c r="BL18" s="63">
        <v>0</v>
      </c>
      <c r="BM18" s="63">
        <v>0</v>
      </c>
      <c r="BN18" s="63">
        <v>0</v>
      </c>
      <c r="BO18" s="63">
        <v>0</v>
      </c>
      <c r="BP18" s="63">
        <v>0</v>
      </c>
      <c r="BQ18" s="63">
        <v>0</v>
      </c>
      <c r="BR18" s="63">
        <v>0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0</v>
      </c>
      <c r="CI18" s="63">
        <v>0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  <c r="CR18" s="63">
        <v>0</v>
      </c>
      <c r="CS18" s="63">
        <v>0</v>
      </c>
      <c r="CT18" s="63">
        <v>0</v>
      </c>
      <c r="CU18" s="63">
        <v>0</v>
      </c>
      <c r="CV18" s="63">
        <v>0</v>
      </c>
      <c r="CW18" s="63">
        <v>0</v>
      </c>
      <c r="CX18" s="63">
        <v>0</v>
      </c>
      <c r="CY18" s="63">
        <v>0</v>
      </c>
      <c r="CZ18" s="63">
        <v>0</v>
      </c>
      <c r="DA18" s="63">
        <v>0</v>
      </c>
      <c r="DB18" s="63">
        <v>0</v>
      </c>
      <c r="DC18" s="63">
        <v>0</v>
      </c>
      <c r="DD18" s="63">
        <v>0</v>
      </c>
      <c r="DE18" s="63">
        <v>0</v>
      </c>
      <c r="DF18" s="63">
        <v>0</v>
      </c>
      <c r="DG18" s="63">
        <v>0</v>
      </c>
      <c r="DH18" s="63">
        <v>0</v>
      </c>
      <c r="DI18" s="63">
        <v>0</v>
      </c>
      <c r="DJ18" s="63">
        <v>0</v>
      </c>
      <c r="DK18" s="63">
        <v>0</v>
      </c>
      <c r="DL18" s="63">
        <v>0</v>
      </c>
      <c r="DM18" s="63">
        <v>0</v>
      </c>
      <c r="DN18" s="63">
        <v>0</v>
      </c>
      <c r="DO18" s="63">
        <v>0</v>
      </c>
      <c r="DP18" s="63">
        <v>0</v>
      </c>
      <c r="DQ18" s="63">
        <v>0</v>
      </c>
      <c r="DR18" s="63">
        <v>0</v>
      </c>
      <c r="DS18" s="63">
        <v>0</v>
      </c>
      <c r="DT18" s="63">
        <v>0</v>
      </c>
      <c r="DU18" s="63">
        <v>0</v>
      </c>
      <c r="DV18" s="63">
        <v>0</v>
      </c>
      <c r="DW18" s="63">
        <v>0</v>
      </c>
      <c r="DX18" s="63">
        <v>0</v>
      </c>
      <c r="DY18" s="63">
        <v>0</v>
      </c>
      <c r="DZ18" s="63">
        <v>0</v>
      </c>
      <c r="EA18" s="63">
        <v>0</v>
      </c>
      <c r="EB18" s="63">
        <v>0</v>
      </c>
      <c r="EC18" s="63">
        <v>0</v>
      </c>
      <c r="ED18" s="63">
        <v>0</v>
      </c>
      <c r="EE18" s="63">
        <v>0</v>
      </c>
      <c r="EF18" s="63">
        <v>0</v>
      </c>
      <c r="EG18" s="63">
        <v>0</v>
      </c>
      <c r="EH18" s="63">
        <v>0</v>
      </c>
      <c r="EI18" s="63">
        <v>0</v>
      </c>
      <c r="EJ18" s="63">
        <v>0</v>
      </c>
      <c r="EK18" s="63">
        <v>0</v>
      </c>
      <c r="EL18" s="63">
        <v>0</v>
      </c>
      <c r="EM18" s="63">
        <v>0</v>
      </c>
      <c r="EN18" s="63">
        <v>0</v>
      </c>
      <c r="EO18" s="63">
        <v>0</v>
      </c>
      <c r="EP18" s="63">
        <v>0</v>
      </c>
      <c r="EQ18" s="63">
        <v>68384.489999999991</v>
      </c>
      <c r="ER18" s="63">
        <v>433137.18</v>
      </c>
      <c r="ES18" s="63">
        <v>3896889.19</v>
      </c>
      <c r="ET18" s="63">
        <v>4398410.8599999994</v>
      </c>
      <c r="EU18" s="63">
        <v>31047.8</v>
      </c>
      <c r="EV18" s="63">
        <v>178118.88</v>
      </c>
      <c r="EW18" s="63">
        <v>3867166.76</v>
      </c>
      <c r="EX18" s="63">
        <v>4076333.44</v>
      </c>
    </row>
    <row r="19" spans="1:154" ht="24.9" customHeight="1">
      <c r="A19" s="45">
        <v>12</v>
      </c>
      <c r="B19" s="46" t="s">
        <v>64</v>
      </c>
      <c r="C19" s="63">
        <v>233.2</v>
      </c>
      <c r="D19" s="63">
        <v>0</v>
      </c>
      <c r="E19" s="63">
        <v>3000</v>
      </c>
      <c r="F19" s="63">
        <v>3233.2</v>
      </c>
      <c r="G19" s="63">
        <v>233.2</v>
      </c>
      <c r="H19" s="63">
        <v>0</v>
      </c>
      <c r="I19" s="63">
        <v>3000</v>
      </c>
      <c r="J19" s="63">
        <v>3233.2</v>
      </c>
      <c r="K19" s="63">
        <v>0</v>
      </c>
      <c r="L19" s="63">
        <v>1862.8</v>
      </c>
      <c r="M19" s="63">
        <v>0</v>
      </c>
      <c r="N19" s="63">
        <v>1862.8</v>
      </c>
      <c r="O19" s="63">
        <v>0</v>
      </c>
      <c r="P19" s="63">
        <v>1862.8</v>
      </c>
      <c r="Q19" s="63">
        <v>0</v>
      </c>
      <c r="R19" s="63">
        <v>1862.8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1378486.8600000199</v>
      </c>
      <c r="AB19" s="63">
        <v>6851.649999999996</v>
      </c>
      <c r="AC19" s="63">
        <v>641665.52999999735</v>
      </c>
      <c r="AD19" s="63">
        <v>2027004.0400000173</v>
      </c>
      <c r="AE19" s="63">
        <v>1279193.8920000196</v>
      </c>
      <c r="AF19" s="63">
        <v>6573.3159999999962</v>
      </c>
      <c r="AG19" s="63">
        <v>591267.68999999727</v>
      </c>
      <c r="AH19" s="63">
        <v>1877034.8980000168</v>
      </c>
      <c r="AI19" s="63">
        <v>258700.4735873724</v>
      </c>
      <c r="AJ19" s="63">
        <v>186099.89005960891</v>
      </c>
      <c r="AK19" s="63">
        <v>121979.09635301869</v>
      </c>
      <c r="AL19" s="63">
        <v>566779.46</v>
      </c>
      <c r="AM19" s="63">
        <v>247180.05058737239</v>
      </c>
      <c r="AN19" s="63">
        <v>186099.89005960891</v>
      </c>
      <c r="AO19" s="63">
        <v>70676.405353018679</v>
      </c>
      <c r="AP19" s="63">
        <v>503956.34599999996</v>
      </c>
      <c r="AQ19" s="63">
        <v>26626.648421052632</v>
      </c>
      <c r="AR19" s="63">
        <v>83506.307894736849</v>
      </c>
      <c r="AS19" s="63">
        <v>2275.25</v>
      </c>
      <c r="AT19" s="63">
        <v>112408.20631578949</v>
      </c>
      <c r="AU19" s="63">
        <v>26626.648421052632</v>
      </c>
      <c r="AV19" s="63">
        <v>83506.307894736849</v>
      </c>
      <c r="AW19" s="63">
        <v>2275.25</v>
      </c>
      <c r="AX19" s="63">
        <v>112408.20631578949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0</v>
      </c>
      <c r="BO19" s="63">
        <v>0</v>
      </c>
      <c r="BP19" s="63">
        <v>0</v>
      </c>
      <c r="BQ19" s="63">
        <v>0</v>
      </c>
      <c r="BR19" s="63">
        <v>0</v>
      </c>
      <c r="BS19" s="63">
        <v>0</v>
      </c>
      <c r="BT19" s="63">
        <v>0</v>
      </c>
      <c r="BU19" s="63">
        <v>0</v>
      </c>
      <c r="BV19" s="63">
        <v>0</v>
      </c>
      <c r="BW19" s="63">
        <v>947965.46</v>
      </c>
      <c r="BX19" s="63">
        <v>0</v>
      </c>
      <c r="BY19" s="63">
        <v>0</v>
      </c>
      <c r="BZ19" s="63">
        <v>947965.46</v>
      </c>
      <c r="CA19" s="63">
        <v>947965.46</v>
      </c>
      <c r="CB19" s="63">
        <v>0</v>
      </c>
      <c r="CC19" s="63">
        <v>0</v>
      </c>
      <c r="CD19" s="63">
        <v>947965.46</v>
      </c>
      <c r="CE19" s="63">
        <v>0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>
        <v>0</v>
      </c>
      <c r="CM19" s="63">
        <v>8233.58</v>
      </c>
      <c r="CN19" s="63">
        <v>0</v>
      </c>
      <c r="CO19" s="63">
        <v>0</v>
      </c>
      <c r="CP19" s="63">
        <v>8233.58</v>
      </c>
      <c r="CQ19" s="63">
        <v>4116.79</v>
      </c>
      <c r="CR19" s="63">
        <v>0</v>
      </c>
      <c r="CS19" s="63">
        <v>0</v>
      </c>
      <c r="CT19" s="63">
        <v>4116.79</v>
      </c>
      <c r="CU19" s="63">
        <v>33158.559999999998</v>
      </c>
      <c r="CV19" s="63">
        <v>0</v>
      </c>
      <c r="CW19" s="63">
        <v>0</v>
      </c>
      <c r="CX19" s="63">
        <v>33158.559999999998</v>
      </c>
      <c r="CY19" s="63">
        <v>2644.8166819852959</v>
      </c>
      <c r="CZ19" s="63">
        <v>0</v>
      </c>
      <c r="DA19" s="63">
        <v>0</v>
      </c>
      <c r="DB19" s="63">
        <v>2644.8166819852959</v>
      </c>
      <c r="DC19" s="63">
        <v>0</v>
      </c>
      <c r="DD19" s="63">
        <v>0</v>
      </c>
      <c r="DE19" s="63">
        <v>0</v>
      </c>
      <c r="DF19" s="63">
        <v>0</v>
      </c>
      <c r="DG19" s="63">
        <v>0</v>
      </c>
      <c r="DH19" s="63">
        <v>0</v>
      </c>
      <c r="DI19" s="63">
        <v>0</v>
      </c>
      <c r="DJ19" s="63">
        <v>0</v>
      </c>
      <c r="DK19" s="63">
        <v>0</v>
      </c>
      <c r="DL19" s="63">
        <v>0</v>
      </c>
      <c r="DM19" s="63">
        <v>0</v>
      </c>
      <c r="DN19" s="63">
        <v>0</v>
      </c>
      <c r="DO19" s="63">
        <v>0</v>
      </c>
      <c r="DP19" s="63">
        <v>0</v>
      </c>
      <c r="DQ19" s="63">
        <v>0</v>
      </c>
      <c r="DR19" s="63">
        <v>0</v>
      </c>
      <c r="DS19" s="63">
        <v>0</v>
      </c>
      <c r="DT19" s="63">
        <v>0</v>
      </c>
      <c r="DU19" s="63">
        <v>0</v>
      </c>
      <c r="DV19" s="63">
        <v>0</v>
      </c>
      <c r="DW19" s="63">
        <v>0</v>
      </c>
      <c r="DX19" s="63">
        <v>0</v>
      </c>
      <c r="DY19" s="63">
        <v>0</v>
      </c>
      <c r="DZ19" s="63">
        <v>0</v>
      </c>
      <c r="EA19" s="63">
        <v>2000</v>
      </c>
      <c r="EB19" s="63">
        <v>0</v>
      </c>
      <c r="EC19" s="63">
        <v>0</v>
      </c>
      <c r="ED19" s="63">
        <v>2000</v>
      </c>
      <c r="EE19" s="63">
        <v>2000</v>
      </c>
      <c r="EF19" s="63">
        <v>0</v>
      </c>
      <c r="EG19" s="63">
        <v>0</v>
      </c>
      <c r="EH19" s="63">
        <v>2000</v>
      </c>
      <c r="EI19" s="63">
        <v>0</v>
      </c>
      <c r="EJ19" s="63">
        <v>0</v>
      </c>
      <c r="EK19" s="63">
        <v>0</v>
      </c>
      <c r="EL19" s="63">
        <v>0</v>
      </c>
      <c r="EM19" s="63">
        <v>0</v>
      </c>
      <c r="EN19" s="63">
        <v>0</v>
      </c>
      <c r="EO19" s="63">
        <v>0</v>
      </c>
      <c r="EP19" s="63">
        <v>0</v>
      </c>
      <c r="EQ19" s="63">
        <v>2655404.7820084449</v>
      </c>
      <c r="ER19" s="63">
        <v>278320.64795434574</v>
      </c>
      <c r="ES19" s="63">
        <v>768919.87635301601</v>
      </c>
      <c r="ET19" s="63">
        <v>3702645.3063158067</v>
      </c>
      <c r="EU19" s="63">
        <v>2509960.8576904298</v>
      </c>
      <c r="EV19" s="63">
        <v>278042.31395434577</v>
      </c>
      <c r="EW19" s="63">
        <v>667219.34535301593</v>
      </c>
      <c r="EX19" s="63">
        <v>3455222.5169977914</v>
      </c>
    </row>
    <row r="20" spans="1:154" ht="24.9" customHeight="1">
      <c r="A20" s="45">
        <v>13</v>
      </c>
      <c r="B20" s="46" t="s">
        <v>65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3168.9</v>
      </c>
      <c r="M20" s="63">
        <v>0</v>
      </c>
      <c r="N20" s="63">
        <v>3168.9</v>
      </c>
      <c r="O20" s="63">
        <v>0</v>
      </c>
      <c r="P20" s="63">
        <v>3168.9</v>
      </c>
      <c r="Q20" s="63">
        <v>0</v>
      </c>
      <c r="R20" s="63">
        <v>3168.9</v>
      </c>
      <c r="S20" s="63">
        <v>7032.39</v>
      </c>
      <c r="T20" s="63">
        <v>3588</v>
      </c>
      <c r="U20" s="63">
        <v>0</v>
      </c>
      <c r="V20" s="63">
        <v>10620.39</v>
      </c>
      <c r="W20" s="63">
        <v>7032.39</v>
      </c>
      <c r="X20" s="63">
        <v>3588</v>
      </c>
      <c r="Y20" s="63">
        <v>0</v>
      </c>
      <c r="Z20" s="63">
        <v>10620.39</v>
      </c>
      <c r="AA20" s="63">
        <v>1096640.8400000115</v>
      </c>
      <c r="AB20" s="63">
        <v>0</v>
      </c>
      <c r="AC20" s="63">
        <v>272178.71000000025</v>
      </c>
      <c r="AD20" s="63">
        <v>1368819.5500000117</v>
      </c>
      <c r="AE20" s="63">
        <v>1096640.8400000115</v>
      </c>
      <c r="AF20" s="63">
        <v>0</v>
      </c>
      <c r="AG20" s="63">
        <v>272178.71000000025</v>
      </c>
      <c r="AH20" s="63">
        <v>1368819.5500000117</v>
      </c>
      <c r="AI20" s="63">
        <v>222355.3</v>
      </c>
      <c r="AJ20" s="63">
        <v>1395822.6999999997</v>
      </c>
      <c r="AK20" s="63">
        <v>192351.44999999998</v>
      </c>
      <c r="AL20" s="63">
        <v>1810529.4499999997</v>
      </c>
      <c r="AM20" s="63">
        <v>124523.83999999995</v>
      </c>
      <c r="AN20" s="63">
        <v>714728.6999999996</v>
      </c>
      <c r="AO20" s="63">
        <v>106721.59999999998</v>
      </c>
      <c r="AP20" s="63">
        <v>945974.13999999955</v>
      </c>
      <c r="AQ20" s="63">
        <v>73534.458421052637</v>
      </c>
      <c r="AR20" s="63">
        <v>268826.05789473688</v>
      </c>
      <c r="AS20" s="63">
        <v>13597.93</v>
      </c>
      <c r="AT20" s="63">
        <v>355958.44631578954</v>
      </c>
      <c r="AU20" s="63">
        <v>73534.458421052637</v>
      </c>
      <c r="AV20" s="63">
        <v>263177.4578947369</v>
      </c>
      <c r="AW20" s="63">
        <v>12246.758</v>
      </c>
      <c r="AX20" s="63">
        <v>348958.67431578954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0</v>
      </c>
      <c r="BJ20" s="63">
        <v>0</v>
      </c>
      <c r="BK20" s="63">
        <v>0</v>
      </c>
      <c r="BL20" s="63">
        <v>0</v>
      </c>
      <c r="BM20" s="63">
        <v>0</v>
      </c>
      <c r="BN20" s="63">
        <v>0</v>
      </c>
      <c r="BO20" s="63">
        <v>0</v>
      </c>
      <c r="BP20" s="63">
        <v>0</v>
      </c>
      <c r="BQ20" s="63">
        <v>0</v>
      </c>
      <c r="BR20" s="63">
        <v>0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0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0</v>
      </c>
      <c r="CI20" s="63">
        <v>0</v>
      </c>
      <c r="CJ20" s="63">
        <v>0</v>
      </c>
      <c r="CK20" s="63">
        <v>0</v>
      </c>
      <c r="CL20" s="63">
        <v>0</v>
      </c>
      <c r="CM20" s="63">
        <v>4194.28</v>
      </c>
      <c r="CN20" s="63">
        <v>0</v>
      </c>
      <c r="CO20" s="63">
        <v>0</v>
      </c>
      <c r="CP20" s="63">
        <v>4194.28</v>
      </c>
      <c r="CQ20" s="63">
        <v>524.28499999999985</v>
      </c>
      <c r="CR20" s="63">
        <v>0</v>
      </c>
      <c r="CS20" s="63">
        <v>0</v>
      </c>
      <c r="CT20" s="63">
        <v>524.28499999999985</v>
      </c>
      <c r="CU20" s="63">
        <v>16343.519999999999</v>
      </c>
      <c r="CV20" s="63">
        <v>10034.5</v>
      </c>
      <c r="CW20" s="63">
        <v>48.13</v>
      </c>
      <c r="CX20" s="63">
        <v>26426.149999999998</v>
      </c>
      <c r="CY20" s="63">
        <v>3582.4333039199973</v>
      </c>
      <c r="CZ20" s="63">
        <v>3010.3499999999995</v>
      </c>
      <c r="DA20" s="63">
        <v>14.439</v>
      </c>
      <c r="DB20" s="63">
        <v>6607.2223039199971</v>
      </c>
      <c r="DC20" s="63">
        <v>0</v>
      </c>
      <c r="DD20" s="63">
        <v>0</v>
      </c>
      <c r="DE20" s="63">
        <v>0</v>
      </c>
      <c r="DF20" s="63">
        <v>0</v>
      </c>
      <c r="DG20" s="63">
        <v>0</v>
      </c>
      <c r="DH20" s="63">
        <v>0</v>
      </c>
      <c r="DI20" s="63">
        <v>0</v>
      </c>
      <c r="DJ20" s="63">
        <v>0</v>
      </c>
      <c r="DK20" s="63">
        <v>0</v>
      </c>
      <c r="DL20" s="63">
        <v>0</v>
      </c>
      <c r="DM20" s="63">
        <v>0</v>
      </c>
      <c r="DN20" s="63">
        <v>0</v>
      </c>
      <c r="DO20" s="63">
        <v>0</v>
      </c>
      <c r="DP20" s="63">
        <v>0</v>
      </c>
      <c r="DQ20" s="63">
        <v>0</v>
      </c>
      <c r="DR20" s="63">
        <v>0</v>
      </c>
      <c r="DS20" s="63">
        <v>0</v>
      </c>
      <c r="DT20" s="63">
        <v>0</v>
      </c>
      <c r="DU20" s="63">
        <v>0</v>
      </c>
      <c r="DV20" s="63">
        <v>0</v>
      </c>
      <c r="DW20" s="63">
        <v>0</v>
      </c>
      <c r="DX20" s="63">
        <v>0</v>
      </c>
      <c r="DY20" s="63">
        <v>0</v>
      </c>
      <c r="DZ20" s="63">
        <v>0</v>
      </c>
      <c r="EA20" s="63">
        <v>0</v>
      </c>
      <c r="EB20" s="63">
        <v>1100</v>
      </c>
      <c r="EC20" s="63">
        <v>0</v>
      </c>
      <c r="ED20" s="63">
        <v>1100</v>
      </c>
      <c r="EE20" s="63">
        <v>0</v>
      </c>
      <c r="EF20" s="63">
        <v>1100</v>
      </c>
      <c r="EG20" s="63">
        <v>0</v>
      </c>
      <c r="EH20" s="63">
        <v>1100</v>
      </c>
      <c r="EI20" s="63">
        <v>0</v>
      </c>
      <c r="EJ20" s="63">
        <v>0</v>
      </c>
      <c r="EK20" s="63">
        <v>0</v>
      </c>
      <c r="EL20" s="63">
        <v>0</v>
      </c>
      <c r="EM20" s="63">
        <v>0</v>
      </c>
      <c r="EN20" s="63">
        <v>0</v>
      </c>
      <c r="EO20" s="63">
        <v>0</v>
      </c>
      <c r="EP20" s="63">
        <v>0</v>
      </c>
      <c r="EQ20" s="63">
        <v>1420100.7884210641</v>
      </c>
      <c r="ER20" s="63">
        <v>1682540.1578947366</v>
      </c>
      <c r="ES20" s="63">
        <v>478176.22000000026</v>
      </c>
      <c r="ET20" s="63">
        <v>3580817.1663158005</v>
      </c>
      <c r="EU20" s="63">
        <v>1305838.2467249839</v>
      </c>
      <c r="EV20" s="63">
        <v>988773.40789473651</v>
      </c>
      <c r="EW20" s="63">
        <v>391161.50700000022</v>
      </c>
      <c r="EX20" s="63">
        <v>2685773.161619721</v>
      </c>
    </row>
    <row r="21" spans="1:154" ht="24.9" customHeight="1">
      <c r="A21" s="45">
        <v>14</v>
      </c>
      <c r="B21" s="46" t="s">
        <v>69</v>
      </c>
      <c r="C21" s="63">
        <v>214674.41000000003</v>
      </c>
      <c r="D21" s="63">
        <v>0</v>
      </c>
      <c r="E21" s="63">
        <v>0</v>
      </c>
      <c r="F21" s="63">
        <v>214674.41000000003</v>
      </c>
      <c r="G21" s="63">
        <v>160164.68600000005</v>
      </c>
      <c r="H21" s="63">
        <v>0</v>
      </c>
      <c r="I21" s="63">
        <v>0</v>
      </c>
      <c r="J21" s="63">
        <v>160164.68600000005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1130</v>
      </c>
      <c r="V21" s="63">
        <v>1130</v>
      </c>
      <c r="W21" s="63">
        <v>0</v>
      </c>
      <c r="X21" s="63">
        <v>0</v>
      </c>
      <c r="Y21" s="63">
        <v>1130</v>
      </c>
      <c r="Z21" s="63">
        <v>1130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523996.80000000214</v>
      </c>
      <c r="AJ21" s="63">
        <v>530497.40999999968</v>
      </c>
      <c r="AK21" s="63">
        <v>100570.66000000015</v>
      </c>
      <c r="AL21" s="63">
        <v>1155064.870000002</v>
      </c>
      <c r="AM21" s="63">
        <v>220861.00800000131</v>
      </c>
      <c r="AN21" s="63">
        <v>211836.53799999924</v>
      </c>
      <c r="AO21" s="63">
        <v>20226.132000000216</v>
      </c>
      <c r="AP21" s="63">
        <v>452923.67800000077</v>
      </c>
      <c r="AQ21" s="63">
        <v>45115.2384210526</v>
      </c>
      <c r="AR21" s="63">
        <v>202736.67789473681</v>
      </c>
      <c r="AS21" s="63">
        <v>36396.819999999978</v>
      </c>
      <c r="AT21" s="63">
        <v>284248.7363157894</v>
      </c>
      <c r="AU21" s="63">
        <v>31329.958421052605</v>
      </c>
      <c r="AV21" s="63">
        <v>165838.39789473682</v>
      </c>
      <c r="AW21" s="63">
        <v>36396.819999999978</v>
      </c>
      <c r="AX21" s="63">
        <v>233565.1763157894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0</v>
      </c>
      <c r="BJ21" s="63">
        <v>0</v>
      </c>
      <c r="BK21" s="63">
        <v>0</v>
      </c>
      <c r="BL21" s="63">
        <v>0</v>
      </c>
      <c r="BM21" s="63">
        <v>0</v>
      </c>
      <c r="BN21" s="63">
        <v>0</v>
      </c>
      <c r="BO21" s="63">
        <v>0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0</v>
      </c>
      <c r="BV21" s="63">
        <v>0</v>
      </c>
      <c r="BW21" s="63">
        <v>0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0</v>
      </c>
      <c r="CI21" s="63">
        <v>0</v>
      </c>
      <c r="CJ21" s="63">
        <v>0</v>
      </c>
      <c r="CK21" s="63">
        <v>0</v>
      </c>
      <c r="CL21" s="63">
        <v>0</v>
      </c>
      <c r="CM21" s="63">
        <v>0</v>
      </c>
      <c r="CN21" s="63">
        <v>565.7199999999998</v>
      </c>
      <c r="CO21" s="63">
        <v>0</v>
      </c>
      <c r="CP21" s="63">
        <v>565.7199999999998</v>
      </c>
      <c r="CQ21" s="63">
        <v>0</v>
      </c>
      <c r="CR21" s="63">
        <v>113.14399999999978</v>
      </c>
      <c r="CS21" s="63">
        <v>0</v>
      </c>
      <c r="CT21" s="63">
        <v>113.14399999999978</v>
      </c>
      <c r="CU21" s="63">
        <v>26264.430000000051</v>
      </c>
      <c r="CV21" s="63">
        <v>5098.9699999999975</v>
      </c>
      <c r="CW21" s="63">
        <v>54980</v>
      </c>
      <c r="CX21" s="63">
        <v>86343.400000000052</v>
      </c>
      <c r="CY21" s="63">
        <v>25976.673000000068</v>
      </c>
      <c r="CZ21" s="63">
        <v>509.89699999999721</v>
      </c>
      <c r="DA21" s="63">
        <v>10996</v>
      </c>
      <c r="DB21" s="63">
        <v>37482.570000000065</v>
      </c>
      <c r="DC21" s="63">
        <v>1621071.72</v>
      </c>
      <c r="DD21" s="63">
        <v>0</v>
      </c>
      <c r="DE21" s="63">
        <v>0</v>
      </c>
      <c r="DF21" s="63">
        <v>1621071.72</v>
      </c>
      <c r="DG21" s="63">
        <v>0</v>
      </c>
      <c r="DH21" s="63">
        <v>0</v>
      </c>
      <c r="DI21" s="63">
        <v>0</v>
      </c>
      <c r="DJ21" s="63">
        <v>0</v>
      </c>
      <c r="DK21" s="63">
        <v>0</v>
      </c>
      <c r="DL21" s="63">
        <v>0</v>
      </c>
      <c r="DM21" s="63">
        <v>0</v>
      </c>
      <c r="DN21" s="63">
        <v>0</v>
      </c>
      <c r="DO21" s="63">
        <v>0</v>
      </c>
      <c r="DP21" s="63">
        <v>0</v>
      </c>
      <c r="DQ21" s="63">
        <v>0</v>
      </c>
      <c r="DR21" s="63">
        <v>0</v>
      </c>
      <c r="DS21" s="63">
        <v>0</v>
      </c>
      <c r="DT21" s="63">
        <v>0</v>
      </c>
      <c r="DU21" s="63">
        <v>0</v>
      </c>
      <c r="DV21" s="63">
        <v>0</v>
      </c>
      <c r="DW21" s="63">
        <v>0</v>
      </c>
      <c r="DX21" s="63">
        <v>0</v>
      </c>
      <c r="DY21" s="63">
        <v>0</v>
      </c>
      <c r="DZ21" s="63">
        <v>0</v>
      </c>
      <c r="EA21" s="63">
        <v>1325.5</v>
      </c>
      <c r="EB21" s="63">
        <v>1982.33</v>
      </c>
      <c r="EC21" s="63">
        <v>0</v>
      </c>
      <c r="ED21" s="63">
        <v>3307.83</v>
      </c>
      <c r="EE21" s="63">
        <v>265.09999999999991</v>
      </c>
      <c r="EF21" s="63">
        <v>198.23299999999995</v>
      </c>
      <c r="EG21" s="63">
        <v>0</v>
      </c>
      <c r="EH21" s="63">
        <v>463.33299999999986</v>
      </c>
      <c r="EI21" s="63">
        <v>0</v>
      </c>
      <c r="EJ21" s="63">
        <v>0</v>
      </c>
      <c r="EK21" s="63">
        <v>0</v>
      </c>
      <c r="EL21" s="63">
        <v>0</v>
      </c>
      <c r="EM21" s="63">
        <v>0</v>
      </c>
      <c r="EN21" s="63">
        <v>0</v>
      </c>
      <c r="EO21" s="63">
        <v>0</v>
      </c>
      <c r="EP21" s="63">
        <v>0</v>
      </c>
      <c r="EQ21" s="63">
        <v>2432448.0984210549</v>
      </c>
      <c r="ER21" s="63">
        <v>740881.10789473646</v>
      </c>
      <c r="ES21" s="63">
        <v>193077.48000000013</v>
      </c>
      <c r="ET21" s="63">
        <v>3366406.6863157917</v>
      </c>
      <c r="EU21" s="63">
        <v>438597.42542105401</v>
      </c>
      <c r="EV21" s="63">
        <v>378496.20989473606</v>
      </c>
      <c r="EW21" s="63">
        <v>68748.952000000194</v>
      </c>
      <c r="EX21" s="63">
        <v>885842.58731579012</v>
      </c>
    </row>
    <row r="22" spans="1:154" ht="24.9" customHeight="1">
      <c r="A22" s="45">
        <v>15</v>
      </c>
      <c r="B22" s="46" t="s">
        <v>67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351810</v>
      </c>
      <c r="AB22" s="63">
        <v>0</v>
      </c>
      <c r="AC22" s="63">
        <v>236073</v>
      </c>
      <c r="AD22" s="63">
        <v>587883</v>
      </c>
      <c r="AE22" s="63">
        <v>351810</v>
      </c>
      <c r="AF22" s="63">
        <v>0</v>
      </c>
      <c r="AG22" s="63">
        <v>236073</v>
      </c>
      <c r="AH22" s="63">
        <v>587883</v>
      </c>
      <c r="AI22" s="63">
        <v>120665</v>
      </c>
      <c r="AJ22" s="63">
        <v>667016</v>
      </c>
      <c r="AK22" s="63">
        <v>0</v>
      </c>
      <c r="AL22" s="63">
        <v>787681</v>
      </c>
      <c r="AM22" s="63">
        <v>46183</v>
      </c>
      <c r="AN22" s="63">
        <v>291517</v>
      </c>
      <c r="AO22" s="63">
        <v>0</v>
      </c>
      <c r="AP22" s="63">
        <v>337700</v>
      </c>
      <c r="AQ22" s="63">
        <v>46236.648421052632</v>
      </c>
      <c r="AR22" s="63">
        <v>165514.84789473686</v>
      </c>
      <c r="AS22" s="63">
        <v>0</v>
      </c>
      <c r="AT22" s="63">
        <v>211751.4963157895</v>
      </c>
      <c r="AU22" s="63">
        <v>13386.648421052632</v>
      </c>
      <c r="AV22" s="63">
        <v>112970.84789473686</v>
      </c>
      <c r="AW22" s="63">
        <v>0</v>
      </c>
      <c r="AX22" s="63">
        <v>126357.4963157895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0</v>
      </c>
      <c r="BJ22" s="63">
        <v>0</v>
      </c>
      <c r="BK22" s="63">
        <v>0</v>
      </c>
      <c r="BL22" s="63">
        <v>0</v>
      </c>
      <c r="BM22" s="63">
        <v>0</v>
      </c>
      <c r="BN22" s="63">
        <v>0</v>
      </c>
      <c r="BO22" s="63">
        <v>0</v>
      </c>
      <c r="BP22" s="63">
        <v>0</v>
      </c>
      <c r="BQ22" s="63">
        <v>0</v>
      </c>
      <c r="BR22" s="63">
        <v>0</v>
      </c>
      <c r="BS22" s="63">
        <v>0</v>
      </c>
      <c r="BT22" s="63">
        <v>0</v>
      </c>
      <c r="BU22" s="63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0</v>
      </c>
      <c r="CF22" s="63">
        <v>0</v>
      </c>
      <c r="CG22" s="63">
        <v>0</v>
      </c>
      <c r="CH22" s="63">
        <v>0</v>
      </c>
      <c r="CI22" s="63">
        <v>0</v>
      </c>
      <c r="CJ22" s="63">
        <v>0</v>
      </c>
      <c r="CK22" s="63">
        <v>0</v>
      </c>
      <c r="CL22" s="63">
        <v>0</v>
      </c>
      <c r="CM22" s="63">
        <v>17721</v>
      </c>
      <c r="CN22" s="63">
        <v>0</v>
      </c>
      <c r="CO22" s="63">
        <v>0</v>
      </c>
      <c r="CP22" s="63">
        <v>17721</v>
      </c>
      <c r="CQ22" s="63">
        <v>886</v>
      </c>
      <c r="CR22" s="63">
        <v>0</v>
      </c>
      <c r="CS22" s="63">
        <v>0</v>
      </c>
      <c r="CT22" s="63">
        <v>886</v>
      </c>
      <c r="CU22" s="63">
        <v>8152</v>
      </c>
      <c r="CV22" s="63">
        <v>750</v>
      </c>
      <c r="CW22" s="63">
        <v>0</v>
      </c>
      <c r="CX22" s="63">
        <v>8902</v>
      </c>
      <c r="CY22" s="63">
        <v>408</v>
      </c>
      <c r="CZ22" s="63">
        <v>375</v>
      </c>
      <c r="DA22" s="63">
        <v>0</v>
      </c>
      <c r="DB22" s="63">
        <v>783</v>
      </c>
      <c r="DC22" s="63">
        <v>0</v>
      </c>
      <c r="DD22" s="63">
        <v>0</v>
      </c>
      <c r="DE22" s="63">
        <v>0</v>
      </c>
      <c r="DF22" s="63">
        <v>0</v>
      </c>
      <c r="DG22" s="63">
        <v>0</v>
      </c>
      <c r="DH22" s="63">
        <v>0</v>
      </c>
      <c r="DI22" s="63">
        <v>0</v>
      </c>
      <c r="DJ22" s="63">
        <v>0</v>
      </c>
      <c r="DK22" s="63">
        <v>21458</v>
      </c>
      <c r="DL22" s="63">
        <v>0</v>
      </c>
      <c r="DM22" s="63">
        <v>0</v>
      </c>
      <c r="DN22" s="63">
        <v>21458</v>
      </c>
      <c r="DO22" s="63">
        <v>21458</v>
      </c>
      <c r="DP22" s="63">
        <v>0</v>
      </c>
      <c r="DQ22" s="63">
        <v>0</v>
      </c>
      <c r="DR22" s="63">
        <v>21458</v>
      </c>
      <c r="DS22" s="63">
        <v>0</v>
      </c>
      <c r="DT22" s="63">
        <v>0</v>
      </c>
      <c r="DU22" s="63">
        <v>0</v>
      </c>
      <c r="DV22" s="63">
        <v>0</v>
      </c>
      <c r="DW22" s="63">
        <v>0</v>
      </c>
      <c r="DX22" s="63">
        <v>0</v>
      </c>
      <c r="DY22" s="63">
        <v>0</v>
      </c>
      <c r="DZ22" s="63">
        <v>0</v>
      </c>
      <c r="EA22" s="63">
        <v>31740</v>
      </c>
      <c r="EB22" s="63">
        <v>1207</v>
      </c>
      <c r="EC22" s="63">
        <v>0</v>
      </c>
      <c r="ED22" s="63">
        <v>32947</v>
      </c>
      <c r="EE22" s="63">
        <v>14910</v>
      </c>
      <c r="EF22" s="63">
        <v>1207</v>
      </c>
      <c r="EG22" s="63">
        <v>0</v>
      </c>
      <c r="EH22" s="63">
        <v>16117</v>
      </c>
      <c r="EI22" s="63">
        <v>0</v>
      </c>
      <c r="EJ22" s="63">
        <v>0</v>
      </c>
      <c r="EK22" s="63">
        <v>0</v>
      </c>
      <c r="EL22" s="63">
        <v>0</v>
      </c>
      <c r="EM22" s="63">
        <v>0</v>
      </c>
      <c r="EN22" s="63">
        <v>0</v>
      </c>
      <c r="EO22" s="63">
        <v>0</v>
      </c>
      <c r="EP22" s="63">
        <v>0</v>
      </c>
      <c r="EQ22" s="63">
        <v>597782.64842105261</v>
      </c>
      <c r="ER22" s="63">
        <v>834487.8478947368</v>
      </c>
      <c r="ES22" s="63">
        <v>236073</v>
      </c>
      <c r="ET22" s="63">
        <v>1668343.4963157894</v>
      </c>
      <c r="EU22" s="63">
        <v>449041.64842105261</v>
      </c>
      <c r="EV22" s="63">
        <v>406069.84789473686</v>
      </c>
      <c r="EW22" s="63">
        <v>236073</v>
      </c>
      <c r="EX22" s="63">
        <v>1091184.4963157894</v>
      </c>
    </row>
    <row r="23" spans="1:154" ht="24.9" customHeight="1">
      <c r="A23" s="45">
        <v>16</v>
      </c>
      <c r="B23" s="46" t="s">
        <v>68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493678.74881999893</v>
      </c>
      <c r="AB23" s="63">
        <v>78347.537480000014</v>
      </c>
      <c r="AC23" s="63">
        <v>0</v>
      </c>
      <c r="AD23" s="63">
        <v>572026.28629999899</v>
      </c>
      <c r="AE23" s="63">
        <v>493678.74881999893</v>
      </c>
      <c r="AF23" s="63">
        <v>78347.537480000014</v>
      </c>
      <c r="AG23" s="63">
        <v>0</v>
      </c>
      <c r="AH23" s="63">
        <v>572026.28629999899</v>
      </c>
      <c r="AI23" s="63">
        <v>3261.94</v>
      </c>
      <c r="AJ23" s="63">
        <v>3564</v>
      </c>
      <c r="AK23" s="63">
        <v>0</v>
      </c>
      <c r="AL23" s="63">
        <v>6825.9400000000005</v>
      </c>
      <c r="AM23" s="63">
        <v>1957.164</v>
      </c>
      <c r="AN23" s="63">
        <v>2138.4</v>
      </c>
      <c r="AO23" s="63">
        <v>0</v>
      </c>
      <c r="AP23" s="63">
        <v>4095.5640000000003</v>
      </c>
      <c r="AQ23" s="63">
        <v>6846.6484210526323</v>
      </c>
      <c r="AR23" s="63">
        <v>67395.847894736857</v>
      </c>
      <c r="AS23" s="63">
        <v>0</v>
      </c>
      <c r="AT23" s="63">
        <v>74242.496315789496</v>
      </c>
      <c r="AU23" s="63">
        <v>3567.1484210526323</v>
      </c>
      <c r="AV23" s="63">
        <v>67395.847894736857</v>
      </c>
      <c r="AW23" s="63">
        <v>0</v>
      </c>
      <c r="AX23" s="63">
        <v>70962.996315789496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0</v>
      </c>
      <c r="BM23" s="63">
        <v>0</v>
      </c>
      <c r="BN23" s="63">
        <v>0</v>
      </c>
      <c r="BO23" s="63">
        <v>0</v>
      </c>
      <c r="BP23" s="63">
        <v>0</v>
      </c>
      <c r="BQ23" s="63">
        <v>0</v>
      </c>
      <c r="BR23" s="63">
        <v>0</v>
      </c>
      <c r="BS23" s="63">
        <v>0</v>
      </c>
      <c r="BT23" s="63">
        <v>0</v>
      </c>
      <c r="BU23" s="63">
        <v>0</v>
      </c>
      <c r="BV23" s="63">
        <v>0</v>
      </c>
      <c r="BW23" s="63">
        <v>0</v>
      </c>
      <c r="BX23" s="63">
        <v>0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0</v>
      </c>
      <c r="CF23" s="63">
        <v>0</v>
      </c>
      <c r="CG23" s="63">
        <v>0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0</v>
      </c>
      <c r="CP23" s="63">
        <v>0</v>
      </c>
      <c r="CQ23" s="63">
        <v>0</v>
      </c>
      <c r="CR23" s="63">
        <v>0</v>
      </c>
      <c r="CS23" s="63">
        <v>0</v>
      </c>
      <c r="CT23" s="63">
        <v>0</v>
      </c>
      <c r="CU23" s="63">
        <v>50077.599999999999</v>
      </c>
      <c r="CV23" s="63">
        <v>0</v>
      </c>
      <c r="CW23" s="63">
        <v>0</v>
      </c>
      <c r="CX23" s="63">
        <v>50077.599999999999</v>
      </c>
      <c r="CY23" s="63">
        <v>765.676571324002</v>
      </c>
      <c r="CZ23" s="63">
        <v>0</v>
      </c>
      <c r="DA23" s="63">
        <v>0</v>
      </c>
      <c r="DB23" s="63">
        <v>765.676571324002</v>
      </c>
      <c r="DC23" s="63">
        <v>0</v>
      </c>
      <c r="DD23" s="63">
        <v>0</v>
      </c>
      <c r="DE23" s="63">
        <v>0</v>
      </c>
      <c r="DF23" s="63">
        <v>0</v>
      </c>
      <c r="DG23" s="63">
        <v>0</v>
      </c>
      <c r="DH23" s="63">
        <v>0</v>
      </c>
      <c r="DI23" s="63">
        <v>0</v>
      </c>
      <c r="DJ23" s="63">
        <v>0</v>
      </c>
      <c r="DK23" s="63">
        <v>0</v>
      </c>
      <c r="DL23" s="63">
        <v>0</v>
      </c>
      <c r="DM23" s="63">
        <v>0</v>
      </c>
      <c r="DN23" s="63">
        <v>0</v>
      </c>
      <c r="DO23" s="63">
        <v>0</v>
      </c>
      <c r="DP23" s="63">
        <v>0</v>
      </c>
      <c r="DQ23" s="63">
        <v>0</v>
      </c>
      <c r="DR23" s="63">
        <v>0</v>
      </c>
      <c r="DS23" s="63">
        <v>0</v>
      </c>
      <c r="DT23" s="63">
        <v>0</v>
      </c>
      <c r="DU23" s="63">
        <v>0</v>
      </c>
      <c r="DV23" s="63">
        <v>0</v>
      </c>
      <c r="DW23" s="63">
        <v>0</v>
      </c>
      <c r="DX23" s="63">
        <v>0</v>
      </c>
      <c r="DY23" s="63">
        <v>0</v>
      </c>
      <c r="DZ23" s="63">
        <v>0</v>
      </c>
      <c r="EA23" s="63">
        <v>0</v>
      </c>
      <c r="EB23" s="63">
        <v>0</v>
      </c>
      <c r="EC23" s="63">
        <v>0</v>
      </c>
      <c r="ED23" s="63">
        <v>0</v>
      </c>
      <c r="EE23" s="63">
        <v>0</v>
      </c>
      <c r="EF23" s="63">
        <v>0</v>
      </c>
      <c r="EG23" s="63">
        <v>0</v>
      </c>
      <c r="EH23" s="63">
        <v>0</v>
      </c>
      <c r="EI23" s="63">
        <v>0</v>
      </c>
      <c r="EJ23" s="63">
        <v>0</v>
      </c>
      <c r="EK23" s="63">
        <v>0</v>
      </c>
      <c r="EL23" s="63">
        <v>0</v>
      </c>
      <c r="EM23" s="63">
        <v>0</v>
      </c>
      <c r="EN23" s="63">
        <v>0</v>
      </c>
      <c r="EO23" s="63">
        <v>0</v>
      </c>
      <c r="EP23" s="63">
        <v>0</v>
      </c>
      <c r="EQ23" s="63">
        <v>553864.93724105158</v>
      </c>
      <c r="ER23" s="63">
        <v>149307.38537473686</v>
      </c>
      <c r="ES23" s="63">
        <v>0</v>
      </c>
      <c r="ET23" s="63">
        <v>703172.32261578843</v>
      </c>
      <c r="EU23" s="63">
        <v>499968.73781237553</v>
      </c>
      <c r="EV23" s="63">
        <v>147881.78537473688</v>
      </c>
      <c r="EW23" s="63">
        <v>0</v>
      </c>
      <c r="EX23" s="63">
        <v>647850.52318711253</v>
      </c>
    </row>
    <row r="24" spans="1:154" ht="24.9" customHeight="1">
      <c r="A24" s="45">
        <v>17</v>
      </c>
      <c r="B24" s="46" t="s">
        <v>71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228476.03</v>
      </c>
      <c r="AJ24" s="63">
        <v>12170</v>
      </c>
      <c r="AK24" s="63">
        <v>900</v>
      </c>
      <c r="AL24" s="63">
        <v>241546.03</v>
      </c>
      <c r="AM24" s="63">
        <v>0</v>
      </c>
      <c r="AN24" s="63">
        <v>0</v>
      </c>
      <c r="AO24" s="63">
        <v>0</v>
      </c>
      <c r="AP24" s="63">
        <v>0</v>
      </c>
      <c r="AQ24" s="63">
        <v>46045.498421052631</v>
      </c>
      <c r="AR24" s="63">
        <v>67395.847894736857</v>
      </c>
      <c r="AS24" s="63">
        <v>3250</v>
      </c>
      <c r="AT24" s="63">
        <v>116691.34631578949</v>
      </c>
      <c r="AU24" s="63">
        <v>2161.6484210526323</v>
      </c>
      <c r="AV24" s="63">
        <v>67395.847894736857</v>
      </c>
      <c r="AW24" s="63">
        <v>0</v>
      </c>
      <c r="AX24" s="63">
        <v>69557.496315789496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0</v>
      </c>
      <c r="BM24" s="63">
        <v>0</v>
      </c>
      <c r="BN24" s="63">
        <v>0</v>
      </c>
      <c r="BO24" s="63">
        <v>0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0</v>
      </c>
      <c r="BV24" s="63">
        <v>0</v>
      </c>
      <c r="BW24" s="63">
        <v>0</v>
      </c>
      <c r="BX24" s="63">
        <v>0</v>
      </c>
      <c r="BY24" s="63">
        <v>0</v>
      </c>
      <c r="BZ24" s="63">
        <v>0</v>
      </c>
      <c r="CA24" s="63">
        <v>0</v>
      </c>
      <c r="CB24" s="63">
        <v>0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63">
        <v>0</v>
      </c>
      <c r="CS24" s="63">
        <v>0</v>
      </c>
      <c r="CT24" s="63">
        <v>0</v>
      </c>
      <c r="CU24" s="63">
        <v>0</v>
      </c>
      <c r="CV24" s="63">
        <v>0</v>
      </c>
      <c r="CW24" s="63">
        <v>0</v>
      </c>
      <c r="CX24" s="63">
        <v>0</v>
      </c>
      <c r="CY24" s="63">
        <v>0</v>
      </c>
      <c r="CZ24" s="63">
        <v>0</v>
      </c>
      <c r="DA24" s="63">
        <v>0</v>
      </c>
      <c r="DB24" s="63">
        <v>0</v>
      </c>
      <c r="DC24" s="63">
        <v>0</v>
      </c>
      <c r="DD24" s="63">
        <v>0</v>
      </c>
      <c r="DE24" s="63">
        <v>0</v>
      </c>
      <c r="DF24" s="63">
        <v>0</v>
      </c>
      <c r="DG24" s="63">
        <v>0</v>
      </c>
      <c r="DH24" s="63">
        <v>0</v>
      </c>
      <c r="DI24" s="63">
        <v>0</v>
      </c>
      <c r="DJ24" s="63">
        <v>0</v>
      </c>
      <c r="DK24" s="63">
        <v>0</v>
      </c>
      <c r="DL24" s="63">
        <v>0</v>
      </c>
      <c r="DM24" s="63">
        <v>0</v>
      </c>
      <c r="DN24" s="63">
        <v>0</v>
      </c>
      <c r="DO24" s="63">
        <v>0</v>
      </c>
      <c r="DP24" s="63">
        <v>0</v>
      </c>
      <c r="DQ24" s="63">
        <v>0</v>
      </c>
      <c r="DR24" s="63">
        <v>0</v>
      </c>
      <c r="DS24" s="63">
        <v>0</v>
      </c>
      <c r="DT24" s="63">
        <v>0</v>
      </c>
      <c r="DU24" s="63">
        <v>0</v>
      </c>
      <c r="DV24" s="63">
        <v>0</v>
      </c>
      <c r="DW24" s="63">
        <v>0</v>
      </c>
      <c r="DX24" s="63">
        <v>0</v>
      </c>
      <c r="DY24" s="63">
        <v>0</v>
      </c>
      <c r="DZ24" s="63">
        <v>0</v>
      </c>
      <c r="EA24" s="63">
        <v>0</v>
      </c>
      <c r="EB24" s="63">
        <v>0</v>
      </c>
      <c r="EC24" s="63">
        <v>0</v>
      </c>
      <c r="ED24" s="63">
        <v>0</v>
      </c>
      <c r="EE24" s="63">
        <v>0</v>
      </c>
      <c r="EF24" s="63">
        <v>0</v>
      </c>
      <c r="EG24" s="63">
        <v>0</v>
      </c>
      <c r="EH24" s="63">
        <v>0</v>
      </c>
      <c r="EI24" s="63">
        <v>0</v>
      </c>
      <c r="EJ24" s="63">
        <v>0</v>
      </c>
      <c r="EK24" s="63">
        <v>0</v>
      </c>
      <c r="EL24" s="63">
        <v>0</v>
      </c>
      <c r="EM24" s="63">
        <v>0</v>
      </c>
      <c r="EN24" s="63">
        <v>0</v>
      </c>
      <c r="EO24" s="63">
        <v>0</v>
      </c>
      <c r="EP24" s="63">
        <v>0</v>
      </c>
      <c r="EQ24" s="63">
        <v>274521.52842105262</v>
      </c>
      <c r="ER24" s="63">
        <v>79565.847894736857</v>
      </c>
      <c r="ES24" s="63">
        <v>4150</v>
      </c>
      <c r="ET24" s="63">
        <v>358237.37631578947</v>
      </c>
      <c r="EU24" s="63">
        <v>2161.6484210526323</v>
      </c>
      <c r="EV24" s="63">
        <v>67395.847894736857</v>
      </c>
      <c r="EW24" s="63">
        <v>0</v>
      </c>
      <c r="EX24" s="63">
        <v>69557.496315789496</v>
      </c>
    </row>
    <row r="25" spans="1:154" ht="24.9" customHeight="1">
      <c r="A25" s="45">
        <v>18</v>
      </c>
      <c r="B25" s="46" t="s">
        <v>70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208454.97999999998</v>
      </c>
      <c r="AJ25" s="63">
        <v>0</v>
      </c>
      <c r="AK25" s="63">
        <v>0</v>
      </c>
      <c r="AL25" s="63">
        <v>208454.97999999998</v>
      </c>
      <c r="AM25" s="63">
        <v>208454.97999999998</v>
      </c>
      <c r="AN25" s="63">
        <v>0</v>
      </c>
      <c r="AO25" s="63">
        <v>0</v>
      </c>
      <c r="AP25" s="63">
        <v>208454.97999999998</v>
      </c>
      <c r="AQ25" s="63">
        <v>21419.648421052632</v>
      </c>
      <c r="AR25" s="63">
        <v>67395.847894736857</v>
      </c>
      <c r="AS25" s="63">
        <v>0</v>
      </c>
      <c r="AT25" s="63">
        <v>88815.496315789496</v>
      </c>
      <c r="AU25" s="63">
        <v>21419.648421052632</v>
      </c>
      <c r="AV25" s="63">
        <v>67395.847894736857</v>
      </c>
      <c r="AW25" s="63">
        <v>0</v>
      </c>
      <c r="AX25" s="63">
        <v>88815.496315789496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0</v>
      </c>
      <c r="BQ25" s="63">
        <v>0</v>
      </c>
      <c r="BR25" s="63">
        <v>0</v>
      </c>
      <c r="BS25" s="63">
        <v>0</v>
      </c>
      <c r="BT25" s="63">
        <v>0</v>
      </c>
      <c r="BU25" s="63">
        <v>0</v>
      </c>
      <c r="BV25" s="63">
        <v>0</v>
      </c>
      <c r="BW25" s="63">
        <v>0</v>
      </c>
      <c r="BX25" s="63">
        <v>0</v>
      </c>
      <c r="BY25" s="63">
        <v>0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0</v>
      </c>
      <c r="CF25" s="63">
        <v>0</v>
      </c>
      <c r="CG25" s="63">
        <v>0</v>
      </c>
      <c r="CH25" s="63">
        <v>0</v>
      </c>
      <c r="CI25" s="63">
        <v>0</v>
      </c>
      <c r="CJ25" s="63">
        <v>0</v>
      </c>
      <c r="CK25" s="63">
        <v>0</v>
      </c>
      <c r="CL25" s="63">
        <v>0</v>
      </c>
      <c r="CM25" s="63">
        <v>0</v>
      </c>
      <c r="CN25" s="63">
        <v>0</v>
      </c>
      <c r="CO25" s="63">
        <v>0</v>
      </c>
      <c r="CP25" s="63">
        <v>0</v>
      </c>
      <c r="CQ25" s="63">
        <v>0</v>
      </c>
      <c r="CR25" s="63">
        <v>0</v>
      </c>
      <c r="CS25" s="63">
        <v>0</v>
      </c>
      <c r="CT25" s="63">
        <v>0</v>
      </c>
      <c r="CU25" s="63">
        <v>0</v>
      </c>
      <c r="CV25" s="63">
        <v>0</v>
      </c>
      <c r="CW25" s="63">
        <v>0</v>
      </c>
      <c r="CX25" s="63">
        <v>0</v>
      </c>
      <c r="CY25" s="63">
        <v>0</v>
      </c>
      <c r="CZ25" s="63">
        <v>0</v>
      </c>
      <c r="DA25" s="63">
        <v>0</v>
      </c>
      <c r="DB25" s="63">
        <v>0</v>
      </c>
      <c r="DC25" s="63">
        <v>0</v>
      </c>
      <c r="DD25" s="63">
        <v>0</v>
      </c>
      <c r="DE25" s="63">
        <v>0</v>
      </c>
      <c r="DF25" s="63">
        <v>0</v>
      </c>
      <c r="DG25" s="63">
        <v>0</v>
      </c>
      <c r="DH25" s="63">
        <v>0</v>
      </c>
      <c r="DI25" s="63">
        <v>0</v>
      </c>
      <c r="DJ25" s="63">
        <v>0</v>
      </c>
      <c r="DK25" s="63">
        <v>0</v>
      </c>
      <c r="DL25" s="63">
        <v>0</v>
      </c>
      <c r="DM25" s="63">
        <v>0</v>
      </c>
      <c r="DN25" s="63">
        <v>0</v>
      </c>
      <c r="DO25" s="63">
        <v>0</v>
      </c>
      <c r="DP25" s="63">
        <v>0</v>
      </c>
      <c r="DQ25" s="63">
        <v>0</v>
      </c>
      <c r="DR25" s="63">
        <v>0</v>
      </c>
      <c r="DS25" s="63">
        <v>0</v>
      </c>
      <c r="DT25" s="63">
        <v>0</v>
      </c>
      <c r="DU25" s="63">
        <v>0</v>
      </c>
      <c r="DV25" s="63">
        <v>0</v>
      </c>
      <c r="DW25" s="63">
        <v>0</v>
      </c>
      <c r="DX25" s="63">
        <v>0</v>
      </c>
      <c r="DY25" s="63">
        <v>0</v>
      </c>
      <c r="DZ25" s="63">
        <v>0</v>
      </c>
      <c r="EA25" s="63">
        <v>0</v>
      </c>
      <c r="EB25" s="63">
        <v>0</v>
      </c>
      <c r="EC25" s="63">
        <v>0</v>
      </c>
      <c r="ED25" s="63">
        <v>0</v>
      </c>
      <c r="EE25" s="63">
        <v>0</v>
      </c>
      <c r="EF25" s="63">
        <v>0</v>
      </c>
      <c r="EG25" s="63">
        <v>0</v>
      </c>
      <c r="EH25" s="63">
        <v>0</v>
      </c>
      <c r="EI25" s="63">
        <v>0</v>
      </c>
      <c r="EJ25" s="63">
        <v>0</v>
      </c>
      <c r="EK25" s="63">
        <v>0</v>
      </c>
      <c r="EL25" s="63">
        <v>0</v>
      </c>
      <c r="EM25" s="63">
        <v>0</v>
      </c>
      <c r="EN25" s="63">
        <v>0</v>
      </c>
      <c r="EO25" s="63">
        <v>0</v>
      </c>
      <c r="EP25" s="63">
        <v>0</v>
      </c>
      <c r="EQ25" s="63">
        <v>229874.62842105262</v>
      </c>
      <c r="ER25" s="63">
        <v>67395.847894736857</v>
      </c>
      <c r="ES25" s="63">
        <v>0</v>
      </c>
      <c r="ET25" s="63">
        <v>297270.47631578951</v>
      </c>
      <c r="EU25" s="63">
        <v>229874.62842105262</v>
      </c>
      <c r="EV25" s="63">
        <v>67395.847894736857</v>
      </c>
      <c r="EW25" s="63">
        <v>0</v>
      </c>
      <c r="EX25" s="63">
        <v>297270.47631578951</v>
      </c>
    </row>
    <row r="26" spans="1:154" ht="24.9" customHeight="1">
      <c r="A26" s="45">
        <v>19</v>
      </c>
      <c r="B26" s="46" t="s">
        <v>72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3">
        <v>620</v>
      </c>
      <c r="T26" s="63">
        <v>0</v>
      </c>
      <c r="U26" s="63">
        <v>0</v>
      </c>
      <c r="V26" s="63">
        <v>620</v>
      </c>
      <c r="W26" s="63">
        <v>620</v>
      </c>
      <c r="X26" s="63">
        <v>0</v>
      </c>
      <c r="Y26" s="63">
        <v>0</v>
      </c>
      <c r="Z26" s="63">
        <v>620</v>
      </c>
      <c r="AA26" s="63">
        <v>0</v>
      </c>
      <c r="AB26" s="63">
        <v>0</v>
      </c>
      <c r="AC26" s="63">
        <v>0</v>
      </c>
      <c r="AD26" s="63">
        <v>0</v>
      </c>
      <c r="AE26" s="63">
        <v>0</v>
      </c>
      <c r="AF26" s="63">
        <v>0</v>
      </c>
      <c r="AG26" s="63">
        <v>0</v>
      </c>
      <c r="AH26" s="63">
        <v>0</v>
      </c>
      <c r="AI26" s="63">
        <v>3308.0199999999995</v>
      </c>
      <c r="AJ26" s="63">
        <v>124551.06999999999</v>
      </c>
      <c r="AK26" s="63">
        <v>0</v>
      </c>
      <c r="AL26" s="63">
        <v>127859.09</v>
      </c>
      <c r="AM26" s="63">
        <v>1804.0049999999997</v>
      </c>
      <c r="AN26" s="63">
        <v>62275.534999999996</v>
      </c>
      <c r="AO26" s="63">
        <v>0</v>
      </c>
      <c r="AP26" s="63">
        <v>64079.539999999994</v>
      </c>
      <c r="AQ26" s="63">
        <v>3241.6484210526323</v>
      </c>
      <c r="AR26" s="63">
        <v>89668.887894736865</v>
      </c>
      <c r="AS26" s="63">
        <v>0</v>
      </c>
      <c r="AT26" s="63">
        <v>92910.536315789504</v>
      </c>
      <c r="AU26" s="63">
        <v>2701.6484210526323</v>
      </c>
      <c r="AV26" s="63">
        <v>78532.367894736861</v>
      </c>
      <c r="AW26" s="63">
        <v>0</v>
      </c>
      <c r="AX26" s="63">
        <v>81234.016315789486</v>
      </c>
      <c r="AY26" s="63">
        <v>0</v>
      </c>
      <c r="AZ26" s="63">
        <v>0</v>
      </c>
      <c r="BA26" s="63">
        <v>0</v>
      </c>
      <c r="BB26" s="63">
        <v>0</v>
      </c>
      <c r="BC26" s="63">
        <v>0</v>
      </c>
      <c r="BD26" s="63">
        <v>0</v>
      </c>
      <c r="BE26" s="63">
        <v>0</v>
      </c>
      <c r="BF26" s="63">
        <v>0</v>
      </c>
      <c r="BG26" s="63">
        <v>0</v>
      </c>
      <c r="BH26" s="63">
        <v>0</v>
      </c>
      <c r="BI26" s="63">
        <v>0</v>
      </c>
      <c r="BJ26" s="63">
        <v>0</v>
      </c>
      <c r="BK26" s="63">
        <v>0</v>
      </c>
      <c r="BL26" s="63">
        <v>0</v>
      </c>
      <c r="BM26" s="63">
        <v>0</v>
      </c>
      <c r="BN26" s="63">
        <v>0</v>
      </c>
      <c r="BO26" s="63">
        <v>0</v>
      </c>
      <c r="BP26" s="63">
        <v>0</v>
      </c>
      <c r="BQ26" s="63">
        <v>0</v>
      </c>
      <c r="BR26" s="63">
        <v>0</v>
      </c>
      <c r="BS26" s="63">
        <v>0</v>
      </c>
      <c r="BT26" s="63">
        <v>0</v>
      </c>
      <c r="BU26" s="63">
        <v>0</v>
      </c>
      <c r="BV26" s="63">
        <v>0</v>
      </c>
      <c r="BW26" s="63">
        <v>0</v>
      </c>
      <c r="BX26" s="63">
        <v>0</v>
      </c>
      <c r="BY26" s="63">
        <v>0</v>
      </c>
      <c r="BZ26" s="63">
        <v>0</v>
      </c>
      <c r="CA26" s="63">
        <v>0</v>
      </c>
      <c r="CB26" s="63">
        <v>0</v>
      </c>
      <c r="CC26" s="63">
        <v>0</v>
      </c>
      <c r="CD26" s="63">
        <v>0</v>
      </c>
      <c r="CE26" s="63">
        <v>0</v>
      </c>
      <c r="CF26" s="63">
        <v>0</v>
      </c>
      <c r="CG26" s="63">
        <v>0</v>
      </c>
      <c r="CH26" s="63">
        <v>0</v>
      </c>
      <c r="CI26" s="63">
        <v>0</v>
      </c>
      <c r="CJ26" s="63">
        <v>0</v>
      </c>
      <c r="CK26" s="63">
        <v>0</v>
      </c>
      <c r="CL26" s="63">
        <v>0</v>
      </c>
      <c r="CM26" s="63">
        <v>0</v>
      </c>
      <c r="CN26" s="63">
        <v>0</v>
      </c>
      <c r="CO26" s="63">
        <v>0</v>
      </c>
      <c r="CP26" s="63">
        <v>0</v>
      </c>
      <c r="CQ26" s="63">
        <v>0</v>
      </c>
      <c r="CR26" s="63">
        <v>0</v>
      </c>
      <c r="CS26" s="63">
        <v>0</v>
      </c>
      <c r="CT26" s="63">
        <v>0</v>
      </c>
      <c r="CU26" s="63">
        <v>0</v>
      </c>
      <c r="CV26" s="63">
        <v>0</v>
      </c>
      <c r="CW26" s="63">
        <v>0</v>
      </c>
      <c r="CX26" s="63">
        <v>0</v>
      </c>
      <c r="CY26" s="63">
        <v>0</v>
      </c>
      <c r="CZ26" s="63">
        <v>0</v>
      </c>
      <c r="DA26" s="63">
        <v>0</v>
      </c>
      <c r="DB26" s="63">
        <v>0</v>
      </c>
      <c r="DC26" s="63">
        <v>0</v>
      </c>
      <c r="DD26" s="63">
        <v>0</v>
      </c>
      <c r="DE26" s="63">
        <v>0</v>
      </c>
      <c r="DF26" s="63">
        <v>0</v>
      </c>
      <c r="DG26" s="63">
        <v>0</v>
      </c>
      <c r="DH26" s="63">
        <v>0</v>
      </c>
      <c r="DI26" s="63">
        <v>0</v>
      </c>
      <c r="DJ26" s="63">
        <v>0</v>
      </c>
      <c r="DK26" s="63">
        <v>0</v>
      </c>
      <c r="DL26" s="63">
        <v>0</v>
      </c>
      <c r="DM26" s="63">
        <v>0</v>
      </c>
      <c r="DN26" s="63">
        <v>0</v>
      </c>
      <c r="DO26" s="63">
        <v>0</v>
      </c>
      <c r="DP26" s="63">
        <v>0</v>
      </c>
      <c r="DQ26" s="63">
        <v>0</v>
      </c>
      <c r="DR26" s="63">
        <v>0</v>
      </c>
      <c r="DS26" s="63">
        <v>0</v>
      </c>
      <c r="DT26" s="63">
        <v>0</v>
      </c>
      <c r="DU26" s="63">
        <v>0</v>
      </c>
      <c r="DV26" s="63">
        <v>0</v>
      </c>
      <c r="DW26" s="63">
        <v>0</v>
      </c>
      <c r="DX26" s="63">
        <v>0</v>
      </c>
      <c r="DY26" s="63">
        <v>0</v>
      </c>
      <c r="DZ26" s="63">
        <v>0</v>
      </c>
      <c r="EA26" s="63">
        <v>4604.12</v>
      </c>
      <c r="EB26" s="63">
        <v>0</v>
      </c>
      <c r="EC26" s="63">
        <v>0</v>
      </c>
      <c r="ED26" s="63">
        <v>4604.12</v>
      </c>
      <c r="EE26" s="63">
        <v>4604.12</v>
      </c>
      <c r="EF26" s="63">
        <v>0</v>
      </c>
      <c r="EG26" s="63">
        <v>0</v>
      </c>
      <c r="EH26" s="63">
        <v>4604.12</v>
      </c>
      <c r="EI26" s="63">
        <v>0</v>
      </c>
      <c r="EJ26" s="63">
        <v>0</v>
      </c>
      <c r="EK26" s="63">
        <v>0</v>
      </c>
      <c r="EL26" s="63">
        <v>0</v>
      </c>
      <c r="EM26" s="63">
        <v>0</v>
      </c>
      <c r="EN26" s="63">
        <v>0</v>
      </c>
      <c r="EO26" s="63">
        <v>0</v>
      </c>
      <c r="EP26" s="63">
        <v>0</v>
      </c>
      <c r="EQ26" s="63">
        <v>11773.788421052632</v>
      </c>
      <c r="ER26" s="63">
        <v>214219.95789473684</v>
      </c>
      <c r="ES26" s="63">
        <v>0</v>
      </c>
      <c r="ET26" s="63">
        <v>225993.7463157895</v>
      </c>
      <c r="EU26" s="63">
        <v>9729.7734210526323</v>
      </c>
      <c r="EV26" s="63">
        <v>140807.90289473685</v>
      </c>
      <c r="EW26" s="63">
        <v>0</v>
      </c>
      <c r="EX26" s="63">
        <v>150537.67631578946</v>
      </c>
    </row>
    <row r="27" spans="1:154" ht="13.8">
      <c r="A27" s="47"/>
      <c r="B27" s="68" t="s">
        <v>1</v>
      </c>
      <c r="C27" s="65">
        <v>2154312.75</v>
      </c>
      <c r="D27" s="65">
        <v>8238908.6500000004</v>
      </c>
      <c r="E27" s="65">
        <v>237000</v>
      </c>
      <c r="F27" s="65">
        <v>10630221.399999999</v>
      </c>
      <c r="G27" s="65">
        <v>1337403.6382759004</v>
      </c>
      <c r="H27" s="65">
        <v>5303384.561098069</v>
      </c>
      <c r="I27" s="65">
        <v>229323.11362603088</v>
      </c>
      <c r="J27" s="65">
        <v>6870111.3130000001</v>
      </c>
      <c r="K27" s="65">
        <v>86130.869376000061</v>
      </c>
      <c r="L27" s="65">
        <v>685929.92811100022</v>
      </c>
      <c r="M27" s="65">
        <v>0</v>
      </c>
      <c r="N27" s="65">
        <v>772060.79748700035</v>
      </c>
      <c r="O27" s="65">
        <v>69006.594363872064</v>
      </c>
      <c r="P27" s="65">
        <v>648896.79312312824</v>
      </c>
      <c r="Q27" s="65">
        <v>0</v>
      </c>
      <c r="R27" s="65">
        <v>717903.38748700032</v>
      </c>
      <c r="S27" s="65">
        <v>86460.106608999835</v>
      </c>
      <c r="T27" s="65">
        <v>7209.6133909999999</v>
      </c>
      <c r="U27" s="65">
        <v>1130</v>
      </c>
      <c r="V27" s="65">
        <v>94799.719999999841</v>
      </c>
      <c r="W27" s="65">
        <v>36025.136609000721</v>
      </c>
      <c r="X27" s="65">
        <v>7209.6133909999999</v>
      </c>
      <c r="Y27" s="65">
        <v>1130</v>
      </c>
      <c r="Z27" s="65">
        <v>44364.75000000072</v>
      </c>
      <c r="AA27" s="65">
        <v>63875196.982155204</v>
      </c>
      <c r="AB27" s="65">
        <v>10180947.63301513</v>
      </c>
      <c r="AC27" s="65">
        <v>33379624.246451631</v>
      </c>
      <c r="AD27" s="65">
        <v>107435768.86162199</v>
      </c>
      <c r="AE27" s="65">
        <v>60509583.464152448</v>
      </c>
      <c r="AF27" s="65">
        <v>8466755.3633629251</v>
      </c>
      <c r="AG27" s="65">
        <v>31742503.268386584</v>
      </c>
      <c r="AH27" s="65">
        <v>100718842.09590198</v>
      </c>
      <c r="AI27" s="65">
        <v>12735381.2502215</v>
      </c>
      <c r="AJ27" s="65">
        <v>29111639.097190488</v>
      </c>
      <c r="AK27" s="65">
        <v>7039046.4563530199</v>
      </c>
      <c r="AL27" s="65">
        <v>48886066.803765021</v>
      </c>
      <c r="AM27" s="65">
        <v>11526043.451864915</v>
      </c>
      <c r="AN27" s="65">
        <v>25915262.323503666</v>
      </c>
      <c r="AO27" s="65">
        <v>6136911.9573347773</v>
      </c>
      <c r="AP27" s="65">
        <v>43578217.732703365</v>
      </c>
      <c r="AQ27" s="65">
        <v>3006717.6791433697</v>
      </c>
      <c r="AR27" s="65">
        <v>5901856.4419092601</v>
      </c>
      <c r="AS27" s="65">
        <v>635861.96</v>
      </c>
      <c r="AT27" s="65">
        <v>9544436.0810526311</v>
      </c>
      <c r="AU27" s="65">
        <v>2733713.3911433695</v>
      </c>
      <c r="AV27" s="65">
        <v>5530916.566909261</v>
      </c>
      <c r="AW27" s="65">
        <v>620355.78799999994</v>
      </c>
      <c r="AX27" s="65">
        <v>8884985.7460526358</v>
      </c>
      <c r="AY27" s="65">
        <v>0</v>
      </c>
      <c r="AZ27" s="65">
        <v>0</v>
      </c>
      <c r="BA27" s="65">
        <v>0</v>
      </c>
      <c r="BB27" s="65">
        <v>0</v>
      </c>
      <c r="BC27" s="65">
        <v>0</v>
      </c>
      <c r="BD27" s="65">
        <v>0</v>
      </c>
      <c r="BE27" s="65">
        <v>0</v>
      </c>
      <c r="BF27" s="65">
        <v>0</v>
      </c>
      <c r="BG27" s="65">
        <v>0</v>
      </c>
      <c r="BH27" s="65">
        <v>0</v>
      </c>
      <c r="BI27" s="65">
        <v>0</v>
      </c>
      <c r="BJ27" s="65">
        <v>0</v>
      </c>
      <c r="BK27" s="65">
        <v>0</v>
      </c>
      <c r="BL27" s="65">
        <v>0</v>
      </c>
      <c r="BM27" s="65">
        <v>0</v>
      </c>
      <c r="BN27" s="65">
        <v>0</v>
      </c>
      <c r="BO27" s="65">
        <v>0</v>
      </c>
      <c r="BP27" s="65">
        <v>0</v>
      </c>
      <c r="BQ27" s="65">
        <v>0</v>
      </c>
      <c r="BR27" s="65">
        <v>0</v>
      </c>
      <c r="BS27" s="65">
        <v>0</v>
      </c>
      <c r="BT27" s="65">
        <v>0</v>
      </c>
      <c r="BU27" s="65">
        <v>0</v>
      </c>
      <c r="BV27" s="65">
        <v>0</v>
      </c>
      <c r="BW27" s="65">
        <v>947965.46</v>
      </c>
      <c r="BX27" s="65">
        <v>0</v>
      </c>
      <c r="BY27" s="65">
        <v>0</v>
      </c>
      <c r="BZ27" s="65">
        <v>947965.46</v>
      </c>
      <c r="CA27" s="65">
        <v>947965.46</v>
      </c>
      <c r="CB27" s="65">
        <v>0</v>
      </c>
      <c r="CC27" s="65">
        <v>0</v>
      </c>
      <c r="CD27" s="65">
        <v>947965.46</v>
      </c>
      <c r="CE27" s="65">
        <v>0</v>
      </c>
      <c r="CF27" s="65">
        <v>0</v>
      </c>
      <c r="CG27" s="65">
        <v>0</v>
      </c>
      <c r="CH27" s="65">
        <v>0</v>
      </c>
      <c r="CI27" s="65">
        <v>0</v>
      </c>
      <c r="CJ27" s="65">
        <v>0</v>
      </c>
      <c r="CK27" s="65">
        <v>0</v>
      </c>
      <c r="CL27" s="65">
        <v>0</v>
      </c>
      <c r="CM27" s="65">
        <v>1061635.887178001</v>
      </c>
      <c r="CN27" s="65">
        <v>14393.412822</v>
      </c>
      <c r="CO27" s="65">
        <v>0</v>
      </c>
      <c r="CP27" s="65">
        <v>1076029.300000001</v>
      </c>
      <c r="CQ27" s="65">
        <v>362217.30229986593</v>
      </c>
      <c r="CR27" s="65">
        <v>5906.8817001349016</v>
      </c>
      <c r="CS27" s="65">
        <v>0</v>
      </c>
      <c r="CT27" s="65">
        <v>368124.18400000077</v>
      </c>
      <c r="CU27" s="65">
        <v>10699668.014324002</v>
      </c>
      <c r="CV27" s="65">
        <v>853991.52567599993</v>
      </c>
      <c r="CW27" s="65">
        <v>61705.13</v>
      </c>
      <c r="CX27" s="65">
        <v>11615364.670000004</v>
      </c>
      <c r="CY27" s="65">
        <v>3634748.9421464787</v>
      </c>
      <c r="CZ27" s="65">
        <v>659876.52441075316</v>
      </c>
      <c r="DA27" s="65">
        <v>14348.884</v>
      </c>
      <c r="DB27" s="65">
        <v>4308974.3505572341</v>
      </c>
      <c r="DC27" s="65">
        <v>1961368.4577499998</v>
      </c>
      <c r="DD27" s="65">
        <v>0</v>
      </c>
      <c r="DE27" s="65">
        <v>0</v>
      </c>
      <c r="DF27" s="65">
        <v>1961368.4577499998</v>
      </c>
      <c r="DG27" s="65">
        <v>2.4374458007514477E-10</v>
      </c>
      <c r="DH27" s="65">
        <v>0</v>
      </c>
      <c r="DI27" s="65">
        <v>0</v>
      </c>
      <c r="DJ27" s="65">
        <v>2.4374458007514477E-10</v>
      </c>
      <c r="DK27" s="65">
        <v>6983518.6399999997</v>
      </c>
      <c r="DL27" s="65">
        <v>7106</v>
      </c>
      <c r="DM27" s="65">
        <v>0</v>
      </c>
      <c r="DN27" s="65">
        <v>6990624.6399999997</v>
      </c>
      <c r="DO27" s="65">
        <v>2511139.4497635774</v>
      </c>
      <c r="DP27" s="65">
        <v>1421.2002364221053</v>
      </c>
      <c r="DQ27" s="65">
        <v>0</v>
      </c>
      <c r="DR27" s="65">
        <v>2512560.6499999994</v>
      </c>
      <c r="DS27" s="65">
        <v>9877.17</v>
      </c>
      <c r="DT27" s="65">
        <v>746.34</v>
      </c>
      <c r="DU27" s="65">
        <v>0</v>
      </c>
      <c r="DV27" s="65">
        <v>10623.51</v>
      </c>
      <c r="DW27" s="65">
        <v>0</v>
      </c>
      <c r="DX27" s="65">
        <v>746.34</v>
      </c>
      <c r="DY27" s="65">
        <v>0</v>
      </c>
      <c r="DZ27" s="65">
        <v>746.34</v>
      </c>
      <c r="EA27" s="65">
        <v>128865.51</v>
      </c>
      <c r="EB27" s="65">
        <v>53572.43</v>
      </c>
      <c r="EC27" s="65">
        <v>0</v>
      </c>
      <c r="ED27" s="65">
        <v>182437.94</v>
      </c>
      <c r="EE27" s="65">
        <v>83990.134312864073</v>
      </c>
      <c r="EF27" s="65">
        <v>39322.446187135902</v>
      </c>
      <c r="EG27" s="65">
        <v>0</v>
      </c>
      <c r="EH27" s="65">
        <v>123312.5805</v>
      </c>
      <c r="EI27" s="65">
        <v>0</v>
      </c>
      <c r="EJ27" s="65">
        <v>0</v>
      </c>
      <c r="EK27" s="65">
        <v>0</v>
      </c>
      <c r="EL27" s="65">
        <v>0</v>
      </c>
      <c r="EM27" s="65">
        <v>0</v>
      </c>
      <c r="EN27" s="65">
        <v>0</v>
      </c>
      <c r="EO27" s="65">
        <v>0</v>
      </c>
      <c r="EP27" s="65">
        <v>0</v>
      </c>
      <c r="EQ27" s="65">
        <v>103737098.77675705</v>
      </c>
      <c r="ER27" s="65">
        <v>55056301.07211487</v>
      </c>
      <c r="ES27" s="65">
        <v>41354367.792804644</v>
      </c>
      <c r="ET27" s="65">
        <v>200147767.64167663</v>
      </c>
      <c r="EU27" s="65">
        <v>83751836.964932263</v>
      </c>
      <c r="EV27" s="65">
        <v>46579698.613922507</v>
      </c>
      <c r="EW27" s="65">
        <v>38744573.011347391</v>
      </c>
      <c r="EX27" s="65">
        <v>169076108.59020215</v>
      </c>
    </row>
    <row r="28" spans="1:154" ht="13.8">
      <c r="A28" s="69"/>
      <c r="B28" s="74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</row>
    <row r="29" spans="1:154" s="24" customFormat="1" ht="12.75" customHeight="1">
      <c r="EQ29" s="81"/>
      <c r="ER29" s="81"/>
      <c r="ES29" s="81"/>
      <c r="ET29" s="81"/>
      <c r="EU29" s="81"/>
      <c r="EV29" s="81"/>
      <c r="EW29" s="81"/>
      <c r="EX29" s="81"/>
    </row>
    <row r="30" spans="1:154" s="17" customFormat="1" ht="14.4">
      <c r="A30" s="31"/>
      <c r="B30" s="16" t="s">
        <v>15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"/>
      <c r="P30" s="1"/>
      <c r="Q30" s="1"/>
      <c r="R30" s="1"/>
      <c r="S30" s="1"/>
      <c r="T30" s="1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7"/>
      <c r="AN30" s="27"/>
      <c r="ET30" s="79"/>
      <c r="EU30" s="79"/>
      <c r="EV30" s="79"/>
      <c r="EW30" s="79"/>
      <c r="EX30" s="79"/>
    </row>
    <row r="31" spans="1:154" s="17" customFormat="1" ht="21" customHeight="1">
      <c r="A31" s="31"/>
      <c r="B31" s="99" t="s">
        <v>78</v>
      </c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32"/>
      <c r="P31" s="32"/>
      <c r="Q31" s="32"/>
      <c r="R31" s="32"/>
      <c r="S31" s="32"/>
      <c r="T31" s="32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0"/>
      <c r="AN31" s="30"/>
      <c r="EX31" s="79"/>
    </row>
    <row r="32" spans="1:154" s="17" customFormat="1">
      <c r="B32" s="16" t="s">
        <v>22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  <c r="EX32" s="79"/>
    </row>
    <row r="33" spans="2:40" s="17" customFormat="1">
      <c r="B33" s="16" t="s">
        <v>23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AM33" s="30"/>
      <c r="AN33" s="30"/>
    </row>
    <row r="34" spans="2:40" s="17" customFormat="1"/>
    <row r="35" spans="2:40" s="17" customFormat="1">
      <c r="AM35" s="30"/>
      <c r="AN35" s="30"/>
    </row>
  </sheetData>
  <sortState xmlns:xlrd2="http://schemas.microsoft.com/office/spreadsheetml/2017/richdata2" ref="B8:EX24">
    <sortCondition descending="1" ref="ET8:ET24"/>
  </sortState>
  <mergeCells count="62">
    <mergeCell ref="CY6:DB6"/>
    <mergeCell ref="B31:N31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  <mergeCell ref="CE6:CH6"/>
    <mergeCell ref="CI6:CL6"/>
    <mergeCell ref="CM6:CP6"/>
    <mergeCell ref="CQ6:CT6"/>
    <mergeCell ref="CU6:CX6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DS5:DZ5"/>
    <mergeCell ref="AI5:AP5"/>
    <mergeCell ref="AQ5:AX5"/>
    <mergeCell ref="AY5:BF5"/>
    <mergeCell ref="BG5:BN5"/>
    <mergeCell ref="BO5:BV5"/>
    <mergeCell ref="BW5:CD5"/>
    <mergeCell ref="AA5:AH5"/>
    <mergeCell ref="AE6:AH6"/>
    <mergeCell ref="A5:A7"/>
    <mergeCell ref="B5:B7"/>
    <mergeCell ref="C5:J5"/>
    <mergeCell ref="K5:R5"/>
    <mergeCell ref="S5:Z5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S36"/>
  <sheetViews>
    <sheetView zoomScale="88" zoomScaleNormal="88" workbookViewId="0">
      <pane xSplit="2" ySplit="6" topLeftCell="AG16" activePane="bottomRight" state="frozen"/>
      <selection activeCell="AE11" sqref="AE11"/>
      <selection pane="topRight" activeCell="AE11" sqref="AE11"/>
      <selection pane="bottomLeft" activeCell="AE11" sqref="AE11"/>
      <selection pane="bottomRight" activeCell="AQ12" sqref="AQ12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5" ht="20.25" customHeight="1">
      <c r="A1" s="100" t="s">
        <v>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35"/>
    </row>
    <row r="2" spans="1:45" s="29" customFormat="1">
      <c r="A2" s="100" t="s">
        <v>26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35"/>
      <c r="AG2" s="17"/>
    </row>
    <row r="3" spans="1:45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5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5" ht="90" customHeight="1">
      <c r="A5" s="86" t="s">
        <v>0</v>
      </c>
      <c r="B5" s="86" t="s">
        <v>2</v>
      </c>
      <c r="C5" s="89" t="s">
        <v>3</v>
      </c>
      <c r="D5" s="90"/>
      <c r="E5" s="89" t="s">
        <v>27</v>
      </c>
      <c r="F5" s="90"/>
      <c r="G5" s="89" t="s">
        <v>34</v>
      </c>
      <c r="H5" s="90"/>
      <c r="I5" s="89" t="s">
        <v>6</v>
      </c>
      <c r="J5" s="90"/>
      <c r="K5" s="89" t="s">
        <v>36</v>
      </c>
      <c r="L5" s="90"/>
      <c r="M5" s="89" t="s">
        <v>37</v>
      </c>
      <c r="N5" s="90"/>
      <c r="O5" s="89" t="s">
        <v>8</v>
      </c>
      <c r="P5" s="90"/>
      <c r="Q5" s="89" t="s">
        <v>28</v>
      </c>
      <c r="R5" s="90"/>
      <c r="S5" s="89" t="s">
        <v>38</v>
      </c>
      <c r="T5" s="90"/>
      <c r="U5" s="89" t="s">
        <v>29</v>
      </c>
      <c r="V5" s="90"/>
      <c r="W5" s="89" t="s">
        <v>30</v>
      </c>
      <c r="X5" s="90"/>
      <c r="Y5" s="89" t="s">
        <v>9</v>
      </c>
      <c r="Z5" s="90"/>
      <c r="AA5" s="89" t="s">
        <v>31</v>
      </c>
      <c r="AB5" s="90"/>
      <c r="AC5" s="89" t="s">
        <v>10</v>
      </c>
      <c r="AD5" s="90"/>
      <c r="AE5" s="89" t="s">
        <v>11</v>
      </c>
      <c r="AF5" s="90"/>
      <c r="AG5" s="89" t="s">
        <v>12</v>
      </c>
      <c r="AH5" s="90"/>
      <c r="AI5" s="89" t="s">
        <v>32</v>
      </c>
      <c r="AJ5" s="90"/>
      <c r="AK5" s="89" t="s">
        <v>13</v>
      </c>
      <c r="AL5" s="90"/>
      <c r="AM5" s="89" t="s">
        <v>14</v>
      </c>
      <c r="AN5" s="91"/>
    </row>
    <row r="6" spans="1:45" ht="93" customHeight="1">
      <c r="A6" s="88"/>
      <c r="B6" s="88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5" ht="24.9" customHeight="1">
      <c r="A7" s="45">
        <v>1</v>
      </c>
      <c r="B7" s="46" t="s">
        <v>57</v>
      </c>
      <c r="C7" s="63">
        <v>705134.66000000015</v>
      </c>
      <c r="D7" s="63">
        <v>473846.40000000014</v>
      </c>
      <c r="E7" s="63">
        <v>305398.01000000007</v>
      </c>
      <c r="F7" s="63">
        <v>253234.46000000008</v>
      </c>
      <c r="G7" s="63">
        <v>30630.279999999831</v>
      </c>
      <c r="H7" s="63">
        <v>17817.63000000071</v>
      </c>
      <c r="I7" s="63">
        <v>22404008.100000001</v>
      </c>
      <c r="J7" s="63">
        <v>15682693.060000002</v>
      </c>
      <c r="K7" s="63">
        <v>5289714.4400000013</v>
      </c>
      <c r="L7" s="63">
        <v>5342473.7200000016</v>
      </c>
      <c r="M7" s="63">
        <v>1869894.59</v>
      </c>
      <c r="N7" s="63">
        <v>1688025.36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993676.72000000079</v>
      </c>
      <c r="Z7" s="63">
        <v>759969.74000000046</v>
      </c>
      <c r="AA7" s="63">
        <v>3058786.2900000028</v>
      </c>
      <c r="AB7" s="63">
        <v>810417.18400000397</v>
      </c>
      <c r="AC7" s="63">
        <v>5695.3500000000022</v>
      </c>
      <c r="AD7" s="63">
        <v>-9.9999999983992893E-3</v>
      </c>
      <c r="AE7" s="63">
        <v>748871.18999999971</v>
      </c>
      <c r="AF7" s="63">
        <v>149774.30199999991</v>
      </c>
      <c r="AG7" s="63">
        <v>0</v>
      </c>
      <c r="AH7" s="63">
        <v>0</v>
      </c>
      <c r="AI7" s="63">
        <v>25061.119999999992</v>
      </c>
      <c r="AJ7" s="63">
        <v>1479.8099999999758</v>
      </c>
      <c r="AK7" s="63">
        <v>0</v>
      </c>
      <c r="AL7" s="63">
        <v>0</v>
      </c>
      <c r="AM7" s="64">
        <v>35436870.75</v>
      </c>
      <c r="AN7" s="64">
        <v>25179731.656000007</v>
      </c>
      <c r="AS7" s="77"/>
    </row>
    <row r="8" spans="1:45" ht="24.9" customHeight="1">
      <c r="A8" s="45">
        <v>2</v>
      </c>
      <c r="B8" s="46" t="s">
        <v>55</v>
      </c>
      <c r="C8" s="63">
        <v>770113.32374499994</v>
      </c>
      <c r="D8" s="63">
        <v>703655.1537449999</v>
      </c>
      <c r="E8" s="63">
        <v>25808.630259600002</v>
      </c>
      <c r="F8" s="63">
        <v>25808.630259600002</v>
      </c>
      <c r="G8" s="63">
        <v>3000</v>
      </c>
      <c r="H8" s="63">
        <v>3000</v>
      </c>
      <c r="I8" s="63">
        <v>30842461.346643746</v>
      </c>
      <c r="J8" s="63">
        <v>30842461.346643746</v>
      </c>
      <c r="K8" s="63">
        <v>22107.002699999997</v>
      </c>
      <c r="L8" s="63">
        <v>11445.780900000464</v>
      </c>
      <c r="M8" s="63">
        <v>94579.864210526343</v>
      </c>
      <c r="N8" s="63">
        <v>72472.624210526337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51312.39</v>
      </c>
      <c r="AB8" s="63">
        <v>0</v>
      </c>
      <c r="AC8" s="63">
        <v>0</v>
      </c>
      <c r="AD8" s="63">
        <v>0</v>
      </c>
      <c r="AE8" s="63">
        <v>0</v>
      </c>
      <c r="AF8" s="63">
        <v>0</v>
      </c>
      <c r="AG8" s="63">
        <v>37782.839999999997</v>
      </c>
      <c r="AH8" s="63">
        <v>26568.240000000002</v>
      </c>
      <c r="AI8" s="63">
        <v>0</v>
      </c>
      <c r="AJ8" s="63">
        <v>0</v>
      </c>
      <c r="AK8" s="63">
        <v>0</v>
      </c>
      <c r="AL8" s="63">
        <v>0</v>
      </c>
      <c r="AM8" s="64">
        <v>31847165.397558875</v>
      </c>
      <c r="AN8" s="64">
        <v>31685411.77575887</v>
      </c>
      <c r="AS8" s="77"/>
    </row>
    <row r="9" spans="1:45" ht="24.9" customHeight="1">
      <c r="A9" s="45">
        <v>3</v>
      </c>
      <c r="B9" s="46" t="s">
        <v>54</v>
      </c>
      <c r="C9" s="63">
        <v>2960347.0419120006</v>
      </c>
      <c r="D9" s="63">
        <v>473863.3424700005</v>
      </c>
      <c r="E9" s="63">
        <v>509120.20071400015</v>
      </c>
      <c r="F9" s="63">
        <v>509120.20071400015</v>
      </c>
      <c r="G9" s="63">
        <v>606853.81613400008</v>
      </c>
      <c r="H9" s="63">
        <v>65135.843818000169</v>
      </c>
      <c r="I9" s="63">
        <v>11939483.402801994</v>
      </c>
      <c r="J9" s="63">
        <v>11939483.402801994</v>
      </c>
      <c r="K9" s="63">
        <v>9684974.1509690024</v>
      </c>
      <c r="L9" s="63">
        <v>9627826.943969002</v>
      </c>
      <c r="M9" s="63">
        <v>2054749.1241005259</v>
      </c>
      <c r="N9" s="63">
        <v>1980343.6390925259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155107.54999999999</v>
      </c>
      <c r="Z9" s="63">
        <v>155107.54999999999</v>
      </c>
      <c r="AA9" s="63">
        <v>595859.25419999997</v>
      </c>
      <c r="AB9" s="63">
        <v>477456.27979999979</v>
      </c>
      <c r="AC9" s="63">
        <v>-13203.262250000029</v>
      </c>
      <c r="AD9" s="63">
        <v>0</v>
      </c>
      <c r="AE9" s="63">
        <v>588024.15</v>
      </c>
      <c r="AF9" s="63">
        <v>117604.83000000007</v>
      </c>
      <c r="AG9" s="63">
        <v>-4.9999999999386091E-2</v>
      </c>
      <c r="AH9" s="63">
        <v>-4.9999999999386091E-2</v>
      </c>
      <c r="AI9" s="63">
        <v>45177.550000000192</v>
      </c>
      <c r="AJ9" s="63">
        <v>37004.250000000378</v>
      </c>
      <c r="AK9" s="63">
        <v>0</v>
      </c>
      <c r="AL9" s="63">
        <v>0</v>
      </c>
      <c r="AM9" s="64">
        <v>29126492.928581525</v>
      </c>
      <c r="AN9" s="64">
        <v>25382946.232665528</v>
      </c>
      <c r="AS9" s="77"/>
    </row>
    <row r="10" spans="1:45" ht="24.9" customHeight="1">
      <c r="A10" s="45">
        <v>4</v>
      </c>
      <c r="B10" s="46" t="s">
        <v>58</v>
      </c>
      <c r="C10" s="63">
        <v>6939706.1318419892</v>
      </c>
      <c r="D10" s="63">
        <v>6665841.2759520896</v>
      </c>
      <c r="E10" s="63">
        <v>23788.613060000047</v>
      </c>
      <c r="F10" s="63">
        <v>23788.613060000047</v>
      </c>
      <c r="G10" s="63">
        <v>-36321.07799999955</v>
      </c>
      <c r="H10" s="63">
        <v>-49853.584999999774</v>
      </c>
      <c r="I10" s="63">
        <v>171465</v>
      </c>
      <c r="J10" s="63">
        <v>171465</v>
      </c>
      <c r="K10" s="63">
        <v>8578516.2331110537</v>
      </c>
      <c r="L10" s="63">
        <v>8513899.738135051</v>
      </c>
      <c r="M10" s="63">
        <v>2167490.8378005386</v>
      </c>
      <c r="N10" s="63">
        <v>2165201.3778005387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87012.231087944732</v>
      </c>
      <c r="Z10" s="63">
        <v>109595.28665499472</v>
      </c>
      <c r="AA10" s="63">
        <v>955513.26928126556</v>
      </c>
      <c r="AB10" s="63">
        <v>810858.70545726595</v>
      </c>
      <c r="AC10" s="63">
        <v>-117.5</v>
      </c>
      <c r="AD10" s="63">
        <v>0</v>
      </c>
      <c r="AE10" s="63">
        <v>1045770.409794888</v>
      </c>
      <c r="AF10" s="63">
        <v>-91783.278612811584</v>
      </c>
      <c r="AG10" s="63">
        <v>0</v>
      </c>
      <c r="AH10" s="63">
        <v>0</v>
      </c>
      <c r="AI10" s="63">
        <v>969910.90803337062</v>
      </c>
      <c r="AJ10" s="63">
        <v>510640.81894737063</v>
      </c>
      <c r="AK10" s="63">
        <v>0</v>
      </c>
      <c r="AL10" s="63">
        <v>0</v>
      </c>
      <c r="AM10" s="64">
        <v>20902735.056011055</v>
      </c>
      <c r="AN10" s="64">
        <v>18829653.9523945</v>
      </c>
      <c r="AS10" s="77"/>
    </row>
    <row r="11" spans="1:45" ht="24.9" customHeight="1">
      <c r="A11" s="45">
        <v>5</v>
      </c>
      <c r="B11" s="46" t="s">
        <v>60</v>
      </c>
      <c r="C11" s="63">
        <v>45954.080000000031</v>
      </c>
      <c r="D11" s="63">
        <v>18988.519999999975</v>
      </c>
      <c r="E11" s="63">
        <v>42654.799999999981</v>
      </c>
      <c r="F11" s="63">
        <v>42654.799999999981</v>
      </c>
      <c r="G11" s="63">
        <v>-291.16999999999825</v>
      </c>
      <c r="H11" s="63">
        <v>-291.16999999999825</v>
      </c>
      <c r="I11" s="63">
        <v>17015687.492245141</v>
      </c>
      <c r="J11" s="63">
        <v>17015687.492245141</v>
      </c>
      <c r="K11" s="63">
        <v>524215.07500199991</v>
      </c>
      <c r="L11" s="63">
        <v>464780.44900199986</v>
      </c>
      <c r="M11" s="63">
        <v>218091.56421052635</v>
      </c>
      <c r="N11" s="63">
        <v>218091.56421052635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-148853</v>
      </c>
      <c r="Z11" s="63">
        <v>-123702</v>
      </c>
      <c r="AA11" s="63">
        <v>78584.849999999977</v>
      </c>
      <c r="AB11" s="63">
        <v>7808.6580726831453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17776043.69145767</v>
      </c>
      <c r="AN11" s="64">
        <v>17644018.313530352</v>
      </c>
      <c r="AS11" s="77"/>
    </row>
    <row r="12" spans="1:45" ht="24.9" customHeight="1">
      <c r="A12" s="45">
        <v>6</v>
      </c>
      <c r="B12" s="46" t="s">
        <v>59</v>
      </c>
      <c r="C12" s="63">
        <v>164415.26</v>
      </c>
      <c r="D12" s="63">
        <v>121000</v>
      </c>
      <c r="E12" s="63">
        <v>658.26</v>
      </c>
      <c r="F12" s="63">
        <v>658.26</v>
      </c>
      <c r="G12" s="63">
        <v>0</v>
      </c>
      <c r="H12" s="63">
        <v>0</v>
      </c>
      <c r="I12" s="63">
        <v>8454698.9837198965</v>
      </c>
      <c r="J12" s="63">
        <v>8450875.439999897</v>
      </c>
      <c r="K12" s="63">
        <v>5146501.7499999972</v>
      </c>
      <c r="L12" s="63">
        <v>4392777.31199513</v>
      </c>
      <c r="M12" s="63">
        <v>631200.48421052611</v>
      </c>
      <c r="N12" s="63">
        <v>630200.48421052611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50000</v>
      </c>
      <c r="AJ12" s="63">
        <v>0</v>
      </c>
      <c r="AK12" s="63">
        <v>0</v>
      </c>
      <c r="AL12" s="63">
        <v>0</v>
      </c>
      <c r="AM12" s="64">
        <v>14447474.737930419</v>
      </c>
      <c r="AN12" s="64">
        <v>13595511.496205553</v>
      </c>
      <c r="AS12" s="77"/>
    </row>
    <row r="13" spans="1:45" ht="24.9" customHeight="1">
      <c r="A13" s="45">
        <v>7</v>
      </c>
      <c r="B13" s="46" t="s">
        <v>56</v>
      </c>
      <c r="C13" s="63">
        <v>391655.36</v>
      </c>
      <c r="D13" s="63">
        <v>11333.329999999958</v>
      </c>
      <c r="E13" s="63">
        <v>33970.22</v>
      </c>
      <c r="F13" s="63">
        <v>33970.22</v>
      </c>
      <c r="G13" s="63">
        <v>16539.45</v>
      </c>
      <c r="H13" s="63">
        <v>16539.45</v>
      </c>
      <c r="I13" s="63">
        <v>6523519.8099999996</v>
      </c>
      <c r="J13" s="63">
        <v>6523519.8099999996</v>
      </c>
      <c r="K13" s="63">
        <v>1534005.1800000011</v>
      </c>
      <c r="L13" s="63">
        <v>1534589.8900000011</v>
      </c>
      <c r="M13" s="63">
        <v>360732.85000000003</v>
      </c>
      <c r="N13" s="63">
        <v>360516.06000000006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1512880.6</v>
      </c>
      <c r="Z13" s="63">
        <v>409383.42000000016</v>
      </c>
      <c r="AA13" s="63">
        <v>637677.30000000005</v>
      </c>
      <c r="AB13" s="63">
        <v>-49622.489999999991</v>
      </c>
      <c r="AC13" s="63">
        <v>0</v>
      </c>
      <c r="AD13" s="63">
        <v>0</v>
      </c>
      <c r="AE13" s="63">
        <v>173825</v>
      </c>
      <c r="AF13" s="63">
        <v>17668.700000000012</v>
      </c>
      <c r="AG13" s="63">
        <v>0</v>
      </c>
      <c r="AH13" s="63">
        <v>0</v>
      </c>
      <c r="AI13" s="63">
        <v>11821.67</v>
      </c>
      <c r="AJ13" s="63">
        <v>0.10999999999876309</v>
      </c>
      <c r="AK13" s="63">
        <v>0</v>
      </c>
      <c r="AL13" s="63">
        <v>0</v>
      </c>
      <c r="AM13" s="64">
        <v>11196627.440000001</v>
      </c>
      <c r="AN13" s="64">
        <v>8857898.5</v>
      </c>
      <c r="AS13" s="77"/>
    </row>
    <row r="14" spans="1:45" ht="24.9" customHeight="1">
      <c r="A14" s="45">
        <v>8</v>
      </c>
      <c r="B14" s="46" t="s">
        <v>63</v>
      </c>
      <c r="C14" s="63">
        <v>-9526</v>
      </c>
      <c r="D14" s="63">
        <v>-9526</v>
      </c>
      <c r="E14" s="63">
        <v>-8332</v>
      </c>
      <c r="F14" s="63">
        <v>-8332</v>
      </c>
      <c r="G14" s="63">
        <v>18000</v>
      </c>
      <c r="H14" s="63">
        <v>18000</v>
      </c>
      <c r="I14" s="63">
        <v>5432644.25</v>
      </c>
      <c r="J14" s="63">
        <v>5432644.25</v>
      </c>
      <c r="K14" s="63">
        <v>526304.55000000005</v>
      </c>
      <c r="L14" s="63">
        <v>482219.81</v>
      </c>
      <c r="M14" s="63">
        <v>131387.18421052632</v>
      </c>
      <c r="N14" s="63">
        <v>128610.18421052632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7523</v>
      </c>
      <c r="Z14" s="63">
        <v>3761.4799999999991</v>
      </c>
      <c r="AA14" s="63">
        <v>3133268</v>
      </c>
      <c r="AB14" s="63">
        <v>134647.537499998</v>
      </c>
      <c r="AC14" s="63">
        <v>0</v>
      </c>
      <c r="AD14" s="63">
        <v>0</v>
      </c>
      <c r="AE14" s="63">
        <v>-102293.48</v>
      </c>
      <c r="AF14" s="63">
        <v>-40917.392</v>
      </c>
      <c r="AG14" s="63">
        <v>0</v>
      </c>
      <c r="AH14" s="63">
        <v>0</v>
      </c>
      <c r="AI14" s="63">
        <v>10949</v>
      </c>
      <c r="AJ14" s="63">
        <v>4335.5000000000473</v>
      </c>
      <c r="AK14" s="63">
        <v>0</v>
      </c>
      <c r="AL14" s="63">
        <v>0</v>
      </c>
      <c r="AM14" s="64">
        <v>9139924.5042105261</v>
      </c>
      <c r="AN14" s="64">
        <v>6145443.3697105246</v>
      </c>
      <c r="AS14" s="77"/>
    </row>
    <row r="15" spans="1:45" ht="24.9" customHeight="1">
      <c r="A15" s="45">
        <v>9</v>
      </c>
      <c r="B15" s="46" t="s">
        <v>61</v>
      </c>
      <c r="C15" s="63">
        <v>-68500</v>
      </c>
      <c r="D15" s="63">
        <v>-68500</v>
      </c>
      <c r="E15" s="63">
        <v>-479.97</v>
      </c>
      <c r="F15" s="63">
        <v>-479.97</v>
      </c>
      <c r="G15" s="63">
        <v>-1000</v>
      </c>
      <c r="H15" s="63">
        <v>-1000</v>
      </c>
      <c r="I15" s="63">
        <v>6224270.3799999999</v>
      </c>
      <c r="J15" s="63">
        <v>6224270.3799999999</v>
      </c>
      <c r="K15" s="63">
        <v>2212534.71</v>
      </c>
      <c r="L15" s="63">
        <v>1102575.4049999998</v>
      </c>
      <c r="M15" s="63">
        <v>502997.71421052626</v>
      </c>
      <c r="N15" s="63">
        <v>260366.53921052627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8869822.8342105262</v>
      </c>
      <c r="AN15" s="64">
        <v>7517232.3542105258</v>
      </c>
      <c r="AS15" s="77"/>
    </row>
    <row r="16" spans="1:45" ht="24.9" customHeight="1">
      <c r="A16" s="45">
        <v>10</v>
      </c>
      <c r="B16" s="46" t="s">
        <v>69</v>
      </c>
      <c r="C16" s="63">
        <v>480634.46999999991</v>
      </c>
      <c r="D16" s="63">
        <v>214042.49143599992</v>
      </c>
      <c r="E16" s="63">
        <v>0</v>
      </c>
      <c r="F16" s="63">
        <v>0</v>
      </c>
      <c r="G16" s="63">
        <v>3630</v>
      </c>
      <c r="H16" s="63">
        <v>3630</v>
      </c>
      <c r="I16" s="63">
        <v>0</v>
      </c>
      <c r="J16" s="63">
        <v>0</v>
      </c>
      <c r="K16" s="63">
        <v>920845.21000000206</v>
      </c>
      <c r="L16" s="63">
        <v>282041.61800000066</v>
      </c>
      <c r="M16" s="63">
        <v>219440.42421052622</v>
      </c>
      <c r="N16" s="63">
        <v>172996.86421052623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-434.28000000000065</v>
      </c>
      <c r="Z16" s="63">
        <v>-86.856000000000677</v>
      </c>
      <c r="AA16" s="63">
        <v>5181043.4000000004</v>
      </c>
      <c r="AB16" s="63">
        <v>101724.37000000104</v>
      </c>
      <c r="AC16" s="63">
        <v>-18928.280000000075</v>
      </c>
      <c r="AD16" s="63">
        <v>-13545.210000000243</v>
      </c>
      <c r="AE16" s="63">
        <v>0</v>
      </c>
      <c r="AF16" s="63">
        <v>0</v>
      </c>
      <c r="AG16" s="63">
        <v>0</v>
      </c>
      <c r="AH16" s="63">
        <v>0</v>
      </c>
      <c r="AI16" s="63">
        <v>1807.83</v>
      </c>
      <c r="AJ16" s="63">
        <v>163.33299999999963</v>
      </c>
      <c r="AK16" s="63">
        <v>0</v>
      </c>
      <c r="AL16" s="63">
        <v>0</v>
      </c>
      <c r="AM16" s="64">
        <v>6788038.7742105285</v>
      </c>
      <c r="AN16" s="64">
        <v>760966.61064652761</v>
      </c>
      <c r="AS16" s="77"/>
    </row>
    <row r="17" spans="1:45" ht="24.9" customHeight="1">
      <c r="A17" s="45">
        <v>11</v>
      </c>
      <c r="B17" s="46" t="s">
        <v>66</v>
      </c>
      <c r="C17" s="63">
        <v>0</v>
      </c>
      <c r="D17" s="63">
        <v>0</v>
      </c>
      <c r="E17" s="63">
        <v>5.9499999999999886</v>
      </c>
      <c r="F17" s="63">
        <v>5.9499999999999886</v>
      </c>
      <c r="G17" s="63">
        <v>0</v>
      </c>
      <c r="H17" s="63">
        <v>0</v>
      </c>
      <c r="I17" s="63">
        <v>1276198.6900000041</v>
      </c>
      <c r="J17" s="63">
        <v>1276198.6900000041</v>
      </c>
      <c r="K17" s="63">
        <v>3178141.6660000007</v>
      </c>
      <c r="L17" s="63">
        <v>3155053.7550000008</v>
      </c>
      <c r="M17" s="63">
        <v>526987.93421052629</v>
      </c>
      <c r="N17" s="63">
        <v>524789.93421052629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-73602.98000000001</v>
      </c>
      <c r="AF17" s="63">
        <v>-73602.98000000001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4907731.2602105308</v>
      </c>
      <c r="AN17" s="64">
        <v>4882445.3492105305</v>
      </c>
      <c r="AS17" s="77"/>
    </row>
    <row r="18" spans="1:45" ht="24.9" customHeight="1">
      <c r="A18" s="45">
        <v>12</v>
      </c>
      <c r="B18" s="46" t="s">
        <v>62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3926274.16</v>
      </c>
      <c r="J18" s="63">
        <v>3926274.16</v>
      </c>
      <c r="K18" s="63">
        <v>254395.61000000004</v>
      </c>
      <c r="L18" s="63">
        <v>57577.86000000003</v>
      </c>
      <c r="M18" s="63">
        <v>119674.06</v>
      </c>
      <c r="N18" s="63">
        <v>75674.94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4300343.83</v>
      </c>
      <c r="AN18" s="64">
        <v>4059526.96</v>
      </c>
      <c r="AS18" s="77"/>
    </row>
    <row r="19" spans="1:45" ht="24.9" customHeight="1">
      <c r="A19" s="45">
        <v>13</v>
      </c>
      <c r="B19" s="46" t="s">
        <v>65</v>
      </c>
      <c r="C19" s="63">
        <v>0</v>
      </c>
      <c r="D19" s="63">
        <v>0</v>
      </c>
      <c r="E19" s="63">
        <v>3169.9</v>
      </c>
      <c r="F19" s="63">
        <v>3169.9</v>
      </c>
      <c r="G19" s="63">
        <v>10620.39</v>
      </c>
      <c r="H19" s="63">
        <v>10620.39</v>
      </c>
      <c r="I19" s="63">
        <v>2108393.3200000534</v>
      </c>
      <c r="J19" s="63">
        <v>2108393.3200000534</v>
      </c>
      <c r="K19" s="63">
        <v>1449173.4699999995</v>
      </c>
      <c r="L19" s="63">
        <v>729456.36599999946</v>
      </c>
      <c r="M19" s="63">
        <v>351875.76421052642</v>
      </c>
      <c r="N19" s="63">
        <v>351960.99221052643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2194.2799999999997</v>
      </c>
      <c r="Z19" s="63">
        <v>274.28499999999985</v>
      </c>
      <c r="AA19" s="63">
        <v>31386.149999999998</v>
      </c>
      <c r="AB19" s="63">
        <v>5094.752303919995</v>
      </c>
      <c r="AC19" s="63">
        <v>0</v>
      </c>
      <c r="AD19" s="63">
        <v>0</v>
      </c>
      <c r="AE19" s="63">
        <v>-169500</v>
      </c>
      <c r="AF19" s="63">
        <v>-169500</v>
      </c>
      <c r="AG19" s="63">
        <v>0</v>
      </c>
      <c r="AH19" s="63">
        <v>0</v>
      </c>
      <c r="AI19" s="63">
        <v>-1100</v>
      </c>
      <c r="AJ19" s="63">
        <v>-1100</v>
      </c>
      <c r="AK19" s="63">
        <v>0</v>
      </c>
      <c r="AL19" s="63">
        <v>0</v>
      </c>
      <c r="AM19" s="64">
        <v>3786213.2742105792</v>
      </c>
      <c r="AN19" s="64">
        <v>3038370.0055144997</v>
      </c>
      <c r="AS19" s="77"/>
    </row>
    <row r="20" spans="1:45" ht="24.9" customHeight="1">
      <c r="A20" s="45">
        <v>14</v>
      </c>
      <c r="B20" s="46" t="s">
        <v>64</v>
      </c>
      <c r="C20" s="63">
        <v>11158.440000000002</v>
      </c>
      <c r="D20" s="63">
        <v>11158.440000000002</v>
      </c>
      <c r="E20" s="63">
        <v>13385.55162200001</v>
      </c>
      <c r="F20" s="63">
        <v>13385.55162200001</v>
      </c>
      <c r="G20" s="63">
        <v>0</v>
      </c>
      <c r="H20" s="63">
        <v>0</v>
      </c>
      <c r="I20" s="63">
        <v>2154864.8099999712</v>
      </c>
      <c r="J20" s="63">
        <v>3059717.9764999477</v>
      </c>
      <c r="K20" s="63">
        <v>500194.99</v>
      </c>
      <c r="L20" s="63">
        <v>702471.24814352021</v>
      </c>
      <c r="M20" s="63">
        <v>85853.894210526341</v>
      </c>
      <c r="N20" s="63">
        <v>85853.894210526341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955.56207999959588</v>
      </c>
      <c r="V20" s="63">
        <v>955.56207999959588</v>
      </c>
      <c r="W20" s="63">
        <v>0</v>
      </c>
      <c r="X20" s="63">
        <v>0</v>
      </c>
      <c r="Y20" s="63">
        <v>40871.324823000017</v>
      </c>
      <c r="Z20" s="63">
        <v>4801.726935512881</v>
      </c>
      <c r="AA20" s="63">
        <v>31498.660000000003</v>
      </c>
      <c r="AB20" s="63">
        <v>2080.3666819852988</v>
      </c>
      <c r="AC20" s="63">
        <v>0</v>
      </c>
      <c r="AD20" s="63">
        <v>0</v>
      </c>
      <c r="AE20" s="63">
        <v>-105000</v>
      </c>
      <c r="AF20" s="63">
        <v>-21000</v>
      </c>
      <c r="AG20" s="63">
        <v>0</v>
      </c>
      <c r="AH20" s="63">
        <v>0</v>
      </c>
      <c r="AI20" s="63">
        <v>-2513.1099999999988</v>
      </c>
      <c r="AJ20" s="63">
        <v>-2513.1099999999988</v>
      </c>
      <c r="AK20" s="63">
        <v>0</v>
      </c>
      <c r="AL20" s="63">
        <v>0</v>
      </c>
      <c r="AM20" s="64">
        <v>2731270.1227354971</v>
      </c>
      <c r="AN20" s="64">
        <v>3856911.6561734919</v>
      </c>
      <c r="AS20" s="77"/>
    </row>
    <row r="21" spans="1:45" ht="24.9" customHeight="1">
      <c r="A21" s="45">
        <v>15</v>
      </c>
      <c r="B21" s="46" t="s">
        <v>67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500432</v>
      </c>
      <c r="J21" s="63">
        <v>500432</v>
      </c>
      <c r="K21" s="63">
        <v>527385</v>
      </c>
      <c r="L21" s="63">
        <v>138404</v>
      </c>
      <c r="M21" s="63">
        <v>189812</v>
      </c>
      <c r="N21" s="63">
        <v>107976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21221</v>
      </c>
      <c r="Z21" s="63">
        <v>1436</v>
      </c>
      <c r="AA21" s="63">
        <v>8756</v>
      </c>
      <c r="AB21" s="63">
        <v>-190</v>
      </c>
      <c r="AC21" s="63">
        <v>0</v>
      </c>
      <c r="AD21" s="63">
        <v>0</v>
      </c>
      <c r="AE21" s="63">
        <v>-13154</v>
      </c>
      <c r="AF21" s="63">
        <v>-13154</v>
      </c>
      <c r="AG21" s="63">
        <v>0</v>
      </c>
      <c r="AH21" s="63">
        <v>0</v>
      </c>
      <c r="AI21" s="63">
        <v>46107</v>
      </c>
      <c r="AJ21" s="63">
        <v>29277</v>
      </c>
      <c r="AK21" s="63">
        <v>0</v>
      </c>
      <c r="AL21" s="63">
        <v>0</v>
      </c>
      <c r="AM21" s="64">
        <v>1280559</v>
      </c>
      <c r="AN21" s="64">
        <v>764181</v>
      </c>
      <c r="AS21" s="77"/>
    </row>
    <row r="22" spans="1:45" ht="24.9" customHeight="1">
      <c r="A22" s="45">
        <v>16</v>
      </c>
      <c r="B22" s="46" t="s">
        <v>68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645730.71326999879</v>
      </c>
      <c r="J22" s="63">
        <v>645730.71326999879</v>
      </c>
      <c r="K22" s="63">
        <v>28855.275000000009</v>
      </c>
      <c r="L22" s="63">
        <v>11162.848000000005</v>
      </c>
      <c r="M22" s="63">
        <v>64733.774210526339</v>
      </c>
      <c r="N22" s="63">
        <v>59192.861210526338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23806.147550880007</v>
      </c>
      <c r="Z22" s="63">
        <v>4761.2295101759955</v>
      </c>
      <c r="AA22" s="63">
        <v>-33599.100000000188</v>
      </c>
      <c r="AB22" s="63">
        <v>1.1864886083640158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729526.81003140495</v>
      </c>
      <c r="AN22" s="64">
        <v>720848.83847930946</v>
      </c>
      <c r="AS22" s="77"/>
    </row>
    <row r="23" spans="1:45" ht="24.9" customHeight="1">
      <c r="A23" s="45">
        <v>17</v>
      </c>
      <c r="B23" s="46" t="s">
        <v>70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119954.98900890074</v>
      </c>
      <c r="L23" s="63">
        <v>119954.98900890074</v>
      </c>
      <c r="M23" s="63">
        <v>74525.774210526331</v>
      </c>
      <c r="N23" s="63">
        <v>74525.774210526331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194480.76321942708</v>
      </c>
      <c r="AN23" s="64">
        <v>194480.76321942708</v>
      </c>
      <c r="AS23" s="77"/>
    </row>
    <row r="24" spans="1:45" ht="24.9" customHeight="1">
      <c r="A24" s="45">
        <v>18</v>
      </c>
      <c r="B24" s="46" t="s">
        <v>71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251177.8</v>
      </c>
      <c r="L24" s="63">
        <v>-44408.42</v>
      </c>
      <c r="M24" s="63">
        <v>103952.03421052636</v>
      </c>
      <c r="N24" s="63">
        <v>56818.184210526349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-299615.90294200339</v>
      </c>
      <c r="AF24" s="63">
        <v>-136156.86304109433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55513.931268522923</v>
      </c>
      <c r="AN24" s="64">
        <v>-123747.09883056798</v>
      </c>
      <c r="AS24" s="77"/>
    </row>
    <row r="25" spans="1:45" ht="24.9" customHeight="1">
      <c r="A25" s="45">
        <v>19</v>
      </c>
      <c r="B25" s="46" t="s">
        <v>72</v>
      </c>
      <c r="C25" s="63">
        <v>1000</v>
      </c>
      <c r="D25" s="63">
        <v>1000</v>
      </c>
      <c r="E25" s="63">
        <v>0</v>
      </c>
      <c r="F25" s="63">
        <v>0</v>
      </c>
      <c r="G25" s="63">
        <v>20</v>
      </c>
      <c r="H25" s="63">
        <v>320</v>
      </c>
      <c r="I25" s="63">
        <v>0</v>
      </c>
      <c r="J25" s="63">
        <v>0</v>
      </c>
      <c r="K25" s="63">
        <v>115919.35059999999</v>
      </c>
      <c r="L25" s="63">
        <v>56482.010300000002</v>
      </c>
      <c r="M25" s="63">
        <v>84021.224210526299</v>
      </c>
      <c r="N25" s="63">
        <v>72258.4242104281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-2984.473</v>
      </c>
      <c r="AB25" s="63">
        <v>-298.44729999999981</v>
      </c>
      <c r="AC25" s="63">
        <v>0</v>
      </c>
      <c r="AD25" s="63">
        <v>0</v>
      </c>
      <c r="AE25" s="63">
        <v>-200000</v>
      </c>
      <c r="AF25" s="63">
        <v>-200000</v>
      </c>
      <c r="AG25" s="63">
        <v>0</v>
      </c>
      <c r="AH25" s="63">
        <v>0</v>
      </c>
      <c r="AI25" s="63">
        <v>4604.12</v>
      </c>
      <c r="AJ25" s="63">
        <v>4604.12</v>
      </c>
      <c r="AK25" s="63">
        <v>0</v>
      </c>
      <c r="AL25" s="63">
        <v>0</v>
      </c>
      <c r="AM25" s="64">
        <v>2580.2218105262773</v>
      </c>
      <c r="AN25" s="64">
        <v>-65633.892789571895</v>
      </c>
      <c r="AS25" s="77"/>
    </row>
    <row r="26" spans="1:45" ht="13.8">
      <c r="A26" s="23"/>
      <c r="B26" s="12" t="s">
        <v>1</v>
      </c>
      <c r="C26" s="65">
        <v>12392092.767498989</v>
      </c>
      <c r="D26" s="65">
        <v>8616702.9536030889</v>
      </c>
      <c r="E26" s="65">
        <v>949148.16565560026</v>
      </c>
      <c r="F26" s="65">
        <v>896984.61565560021</v>
      </c>
      <c r="G26" s="65">
        <v>651681.68813400029</v>
      </c>
      <c r="H26" s="65">
        <v>83918.558818001096</v>
      </c>
      <c r="I26" s="65">
        <v>119620132.45868079</v>
      </c>
      <c r="J26" s="65">
        <v>113799847.04146075</v>
      </c>
      <c r="K26" s="65">
        <v>40864916.452390954</v>
      </c>
      <c r="L26" s="65">
        <v>36680785.323453605</v>
      </c>
      <c r="M26" s="65">
        <v>9852001.0966379046</v>
      </c>
      <c r="N26" s="65">
        <v>9085875.70162981</v>
      </c>
      <c r="O26" s="65">
        <v>0</v>
      </c>
      <c r="P26" s="65">
        <v>0</v>
      </c>
      <c r="Q26" s="65">
        <v>0</v>
      </c>
      <c r="R26" s="65">
        <v>0</v>
      </c>
      <c r="S26" s="65">
        <v>0</v>
      </c>
      <c r="T26" s="65">
        <v>0</v>
      </c>
      <c r="U26" s="65">
        <v>955.56207999959588</v>
      </c>
      <c r="V26" s="65">
        <v>955.56207999959588</v>
      </c>
      <c r="W26" s="65">
        <v>0</v>
      </c>
      <c r="X26" s="65">
        <v>0</v>
      </c>
      <c r="Y26" s="65">
        <v>2695005.5734618255</v>
      </c>
      <c r="Z26" s="65">
        <v>1325301.8621006841</v>
      </c>
      <c r="AA26" s="65">
        <v>13727101.990481269</v>
      </c>
      <c r="AB26" s="65">
        <v>2299978.1030044653</v>
      </c>
      <c r="AC26" s="65">
        <v>-26553.692250000102</v>
      </c>
      <c r="AD26" s="65">
        <v>-13545.220000000241</v>
      </c>
      <c r="AE26" s="65">
        <v>1593324.3868528844</v>
      </c>
      <c r="AF26" s="65">
        <v>-461066.68165390589</v>
      </c>
      <c r="AG26" s="65">
        <v>37782.789999999994</v>
      </c>
      <c r="AH26" s="65">
        <v>26568.190000000002</v>
      </c>
      <c r="AI26" s="65">
        <v>1161826.0880333709</v>
      </c>
      <c r="AJ26" s="65">
        <v>583891.83194737101</v>
      </c>
      <c r="AK26" s="65">
        <v>0</v>
      </c>
      <c r="AL26" s="65">
        <v>0</v>
      </c>
      <c r="AM26" s="65">
        <v>203519415.32765761</v>
      </c>
      <c r="AN26" s="65">
        <v>172926197.84209949</v>
      </c>
    </row>
    <row r="27" spans="1:45" ht="13.8">
      <c r="A27" s="60"/>
      <c r="B27" s="73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</row>
    <row r="28" spans="1:45">
      <c r="AM28" s="84"/>
      <c r="AN28" s="84"/>
    </row>
    <row r="29" spans="1:45" ht="14.4">
      <c r="A29" s="31"/>
      <c r="B29" s="16" t="s">
        <v>15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7"/>
      <c r="AN29" s="27"/>
    </row>
    <row r="30" spans="1:45">
      <c r="A30" s="31"/>
      <c r="B30" s="99" t="s">
        <v>79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32"/>
      <c r="P30" s="32"/>
      <c r="Q30" s="32"/>
      <c r="R30" s="32"/>
      <c r="S30" s="32"/>
      <c r="T30" s="32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0"/>
      <c r="AN30" s="30"/>
    </row>
    <row r="31" spans="1:45" ht="14.4">
      <c r="A31" s="31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N31" s="27"/>
    </row>
    <row r="32" spans="1:45">
      <c r="B32" s="16" t="s">
        <v>51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</row>
    <row r="33" spans="2:40">
      <c r="B33" s="16" t="s">
        <v>52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AM33" s="30"/>
      <c r="AN33" s="30"/>
    </row>
    <row r="35" spans="2:40">
      <c r="AM35" s="30"/>
      <c r="AN35" s="30"/>
    </row>
    <row r="36" spans="2:40">
      <c r="AM36" s="30"/>
      <c r="AN36" s="30"/>
    </row>
  </sheetData>
  <sortState xmlns:xlrd2="http://schemas.microsoft.com/office/spreadsheetml/2017/richdata2" ref="B8:AN23">
    <sortCondition descending="1" ref="AM7:AM23"/>
  </sortState>
  <mergeCells count="24">
    <mergeCell ref="M5:N5"/>
    <mergeCell ref="E5:F5"/>
    <mergeCell ref="G5:H5"/>
    <mergeCell ref="I5:J5"/>
    <mergeCell ref="B30:N31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A1:K1"/>
    <mergeCell ref="A2:K2"/>
    <mergeCell ref="A5:A6"/>
    <mergeCell ref="B5:B6"/>
    <mergeCell ref="C5:D5"/>
    <mergeCell ref="K5:L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0.39997558519241921"/>
  </sheetPr>
  <dimension ref="A2:G34"/>
  <sheetViews>
    <sheetView zoomScale="90" zoomScaleNormal="90" workbookViewId="0">
      <pane xSplit="2" ySplit="6" topLeftCell="C12" activePane="bottomRight" state="frozen"/>
      <selection pane="topRight" activeCell="C1" sqref="C1"/>
      <selection pane="bottomLeft" activeCell="A7" sqref="A7"/>
      <selection pane="bottomRight" activeCell="H13" sqref="H13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5546875" customWidth="1"/>
    <col min="7" max="7" width="12" bestFit="1" customWidth="1"/>
  </cols>
  <sheetData>
    <row r="2" spans="1:5" ht="12.75" customHeight="1">
      <c r="A2" s="101" t="s">
        <v>87</v>
      </c>
      <c r="B2" s="101"/>
      <c r="C2" s="101"/>
      <c r="D2" s="101"/>
    </row>
    <row r="3" spans="1:5" ht="12.75" customHeight="1">
      <c r="A3" s="101"/>
      <c r="B3" s="101"/>
      <c r="C3" s="101"/>
      <c r="D3" s="101"/>
      <c r="E3" s="4"/>
    </row>
    <row r="4" spans="1:5">
      <c r="A4" s="101"/>
      <c r="B4" s="101"/>
      <c r="C4" s="101"/>
      <c r="D4" s="101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6">
        <f>HLOOKUP(B7,'სტატის მოზიდ პრემიები(დაზღვევა)'!$4:$26,22,FALSE)</f>
        <v>40711762.677605502</v>
      </c>
      <c r="D7" s="50">
        <f>C7/$C$25</f>
        <v>7.8091248892295573E-2</v>
      </c>
    </row>
    <row r="8" spans="1:5" ht="27" customHeight="1">
      <c r="A8" s="13">
        <v>2</v>
      </c>
      <c r="B8" s="7" t="s">
        <v>27</v>
      </c>
      <c r="C8" s="66">
        <f>HLOOKUP(B8,'სტატის მოზიდ პრემიები(დაზღვევა)'!$4:$26,22,FALSE)</f>
        <v>6574323.9095862703</v>
      </c>
      <c r="D8" s="50">
        <f t="shared" ref="D8:D21" si="0">C8/$C$25</f>
        <v>1.2610536389387967E-2</v>
      </c>
    </row>
    <row r="9" spans="1:5" ht="27" customHeight="1">
      <c r="A9" s="13">
        <v>3</v>
      </c>
      <c r="B9" s="7" t="s">
        <v>34</v>
      </c>
      <c r="C9" s="66">
        <f>HLOOKUP(B9,'სტატის მოზიდ პრემიები(დაზღვევა)'!$4:$26,22,FALSE)</f>
        <v>6588171.0570237385</v>
      </c>
      <c r="D9" s="50">
        <f t="shared" si="0"/>
        <v>1.2637097288888947E-2</v>
      </c>
    </row>
    <row r="10" spans="1:5" ht="27" customHeight="1">
      <c r="A10" s="13">
        <v>4</v>
      </c>
      <c r="B10" s="7" t="s">
        <v>6</v>
      </c>
      <c r="C10" s="66">
        <f>HLOOKUP(B10,'სტატის მოზიდ პრემიები(დაზღვევა)'!$4:$26,22,FALSE)</f>
        <v>303054096.72402096</v>
      </c>
      <c r="D10" s="50">
        <f t="shared" si="0"/>
        <v>0.58130307652150182</v>
      </c>
    </row>
    <row r="11" spans="1:5" ht="38.25" customHeight="1">
      <c r="A11" s="13">
        <v>5</v>
      </c>
      <c r="B11" s="7" t="s">
        <v>35</v>
      </c>
      <c r="C11" s="66">
        <f>HLOOKUP(B11,'სტატის მოზიდ პრემიები(დაზღვევა)'!$4:$26,22,FALSE)</f>
        <v>93490606.397217333</v>
      </c>
      <c r="D11" s="50">
        <f t="shared" si="0"/>
        <v>0.17932896374621285</v>
      </c>
    </row>
    <row r="12" spans="1:5" ht="27" customHeight="1">
      <c r="A12" s="13">
        <v>6</v>
      </c>
      <c r="B12" s="7" t="s">
        <v>7</v>
      </c>
      <c r="C12" s="66">
        <f>HLOOKUP(B12,'სტატის მოზიდ პრემიები(დაზღვევა)'!$4:$26,22,FALSE)</f>
        <v>21814765.423472371</v>
      </c>
      <c r="D12" s="50">
        <f t="shared" si="0"/>
        <v>4.1843982283491239E-2</v>
      </c>
    </row>
    <row r="13" spans="1:5" ht="27" customHeight="1">
      <c r="A13" s="13">
        <v>7</v>
      </c>
      <c r="B13" s="7" t="s">
        <v>8</v>
      </c>
      <c r="C13" s="66">
        <f>HLOOKUP(B13,'სტატის მოზიდ პრემიები(დაზღვევა)'!$4:$26,22,FALSE)</f>
        <v>0</v>
      </c>
      <c r="D13" s="50">
        <f t="shared" si="0"/>
        <v>0</v>
      </c>
    </row>
    <row r="14" spans="1:5" ht="27" customHeight="1">
      <c r="A14" s="13">
        <v>8</v>
      </c>
      <c r="B14" s="7" t="s">
        <v>28</v>
      </c>
      <c r="C14" s="66">
        <f>HLOOKUP(B14,'სტატის მოზიდ პრემიები(დაზღვევა)'!$4:$26,22,FALSE)</f>
        <v>1043558.5891665979</v>
      </c>
      <c r="D14" s="50">
        <f t="shared" si="0"/>
        <v>2.0017014287894912E-3</v>
      </c>
    </row>
    <row r="15" spans="1:5" ht="27" customHeight="1">
      <c r="A15" s="13">
        <v>9</v>
      </c>
      <c r="B15" s="7" t="s">
        <v>38</v>
      </c>
      <c r="C15" s="66">
        <f>HLOOKUP(B15,'სტატის მოზიდ პრემიები(დაზღვევა)'!$4:$26,22,FALSE)</f>
        <v>682952.34553839744</v>
      </c>
      <c r="D15" s="50">
        <f t="shared" si="0"/>
        <v>1.3100047281016632E-3</v>
      </c>
    </row>
    <row r="16" spans="1:5" ht="27" customHeight="1">
      <c r="A16" s="13">
        <v>10</v>
      </c>
      <c r="B16" s="7" t="s">
        <v>29</v>
      </c>
      <c r="C16" s="66">
        <f>HLOOKUP(B16,'სტატის მოზიდ პრემიები(დაზღვევა)'!$4:$26,22,FALSE)</f>
        <v>78683.108941999992</v>
      </c>
      <c r="D16" s="50">
        <f t="shared" si="0"/>
        <v>1.5092596929951253E-4</v>
      </c>
    </row>
    <row r="17" spans="1:7" ht="27" customHeight="1">
      <c r="A17" s="13">
        <v>11</v>
      </c>
      <c r="B17" s="7" t="s">
        <v>30</v>
      </c>
      <c r="C17" s="66">
        <f>HLOOKUP(B17,'სტატის მოზიდ პრემიები(დაზღვევა)'!$4:$26,22,FALSE)</f>
        <v>5520</v>
      </c>
      <c r="D17" s="50">
        <f t="shared" si="0"/>
        <v>1.0588185466177043E-5</v>
      </c>
    </row>
    <row r="18" spans="1:7" ht="27" customHeight="1">
      <c r="A18" s="13">
        <v>12</v>
      </c>
      <c r="B18" s="7" t="s">
        <v>9</v>
      </c>
      <c r="C18" s="66">
        <f>HLOOKUP(B18,'სტატის მოზიდ პრემიები(დაზღვევა)'!$4:$26,22,FALSE)</f>
        <v>5053087.8107653018</v>
      </c>
      <c r="D18" s="50">
        <f t="shared" si="0"/>
        <v>9.6925780647212929E-3</v>
      </c>
    </row>
    <row r="19" spans="1:7" ht="27" customHeight="1">
      <c r="A19" s="13">
        <v>13</v>
      </c>
      <c r="B19" s="7" t="s">
        <v>33</v>
      </c>
      <c r="C19" s="66">
        <f>HLOOKUP(B19,'სტატის მოზიდ პრემიები(დაზღვევა)'!$4:$26,22,FALSE)</f>
        <v>30624570.377861809</v>
      </c>
      <c r="D19" s="50">
        <f t="shared" si="0"/>
        <v>5.8742505612824708E-2</v>
      </c>
    </row>
    <row r="20" spans="1:7" ht="27" customHeight="1">
      <c r="A20" s="13">
        <v>14</v>
      </c>
      <c r="B20" s="7" t="s">
        <v>10</v>
      </c>
      <c r="C20" s="66">
        <f>HLOOKUP(B20,'სტატის მოზიდ პრემიები(დაზღვევა)'!$4:$26,22,FALSE)</f>
        <v>1337705.4354150002</v>
      </c>
      <c r="D20" s="50">
        <f t="shared" si="0"/>
        <v>2.5659190668998436E-3</v>
      </c>
    </row>
    <row r="21" spans="1:7" ht="27" customHeight="1">
      <c r="A21" s="13">
        <v>15</v>
      </c>
      <c r="B21" s="7" t="s">
        <v>11</v>
      </c>
      <c r="C21" s="66">
        <f>HLOOKUP(B21,'სტატის მოზიდ პრემიები(დაზღვევა)'!$4:$26,22,FALSE)</f>
        <v>4018159.9757607225</v>
      </c>
      <c r="D21" s="50">
        <f t="shared" si="0"/>
        <v>7.7074317130659386E-3</v>
      </c>
    </row>
    <row r="22" spans="1:7" ht="27" customHeight="1">
      <c r="A22" s="13">
        <v>16</v>
      </c>
      <c r="B22" s="7" t="s">
        <v>12</v>
      </c>
      <c r="C22" s="66">
        <f>HLOOKUP(B22,'სტატის მოზიდ პრემიები(დაზღვევა)'!$4:$26,22,FALSE)</f>
        <v>175652.99812099905</v>
      </c>
      <c r="D22" s="50">
        <f>C22/$C$25</f>
        <v>3.3692871771651909E-4</v>
      </c>
    </row>
    <row r="23" spans="1:7" ht="27" customHeight="1">
      <c r="A23" s="13">
        <v>17</v>
      </c>
      <c r="B23" s="7" t="s">
        <v>32</v>
      </c>
      <c r="C23" s="66">
        <f>HLOOKUP(B23,'სტატის მოზიდ პრემიები(დაზღვევა)'!$4:$26,22,FALSE)</f>
        <v>6082169.8945389986</v>
      </c>
      <c r="D23" s="50">
        <f>C23/$C$25</f>
        <v>1.1666511391336482E-2</v>
      </c>
    </row>
    <row r="24" spans="1:7" ht="27" customHeight="1">
      <c r="A24" s="13">
        <v>18</v>
      </c>
      <c r="B24" s="7" t="s">
        <v>13</v>
      </c>
      <c r="C24" s="66">
        <f>HLOOKUP(B24,'სტატის მოზიდ პრემიები(დაზღვევა)'!$4:$26,22,FALSE)</f>
        <v>0</v>
      </c>
      <c r="D24" s="50">
        <f>C24/$C$25</f>
        <v>0</v>
      </c>
    </row>
    <row r="25" spans="1:7" ht="27" customHeight="1">
      <c r="A25" s="8"/>
      <c r="B25" s="9" t="s">
        <v>14</v>
      </c>
      <c r="C25" s="51">
        <f>SUM(C7:C24)</f>
        <v>521335786.72503597</v>
      </c>
      <c r="D25" s="52">
        <f>SUM(D7:D24)</f>
        <v>1.0000000000000002</v>
      </c>
      <c r="G25" s="3"/>
    </row>
    <row r="27" spans="1:7">
      <c r="C27" s="3"/>
    </row>
    <row r="28" spans="1:7">
      <c r="C28" s="3"/>
    </row>
    <row r="34" spans="3:3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30"/>
  </sheetPr>
  <dimension ref="A1:AN35"/>
  <sheetViews>
    <sheetView zoomScale="90" zoomScaleNormal="90" workbookViewId="0">
      <pane xSplit="2" ySplit="5" topLeftCell="AC6" activePane="bottomRight" state="frozen"/>
      <selection pane="topRight" activeCell="C1" sqref="C1"/>
      <selection pane="bottomLeft" activeCell="A6" sqref="A6"/>
      <selection pane="bottomRight" activeCell="AM18" sqref="AM18"/>
    </sheetView>
  </sheetViews>
  <sheetFormatPr defaultRowHeight="13.2"/>
  <cols>
    <col min="1" max="1" width="4.44140625" customWidth="1"/>
    <col min="2" max="2" width="49.33203125" customWidth="1"/>
    <col min="3" max="6" width="11.5546875" customWidth="1"/>
    <col min="7" max="7" width="12.33203125" customWidth="1"/>
    <col min="8" max="38" width="11.5546875" customWidth="1"/>
    <col min="39" max="39" width="13.109375" customWidth="1"/>
    <col min="40" max="40" width="11.5546875" customWidth="1"/>
  </cols>
  <sheetData>
    <row r="1" spans="1:40" s="17" customFormat="1" ht="27.75" customHeight="1">
      <c r="A1" s="15" t="s">
        <v>88</v>
      </c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6"/>
    </row>
    <row r="2" spans="1:40" ht="17.25" customHeight="1">
      <c r="A2" s="19" t="s">
        <v>39</v>
      </c>
      <c r="C2" s="38"/>
      <c r="E2" s="38"/>
      <c r="G2" s="38"/>
      <c r="I2" s="38"/>
      <c r="K2" s="38"/>
      <c r="M2" s="38"/>
      <c r="O2" s="38"/>
      <c r="Q2" s="38"/>
      <c r="S2" s="38"/>
      <c r="U2" s="38"/>
      <c r="W2" s="38"/>
      <c r="Y2" s="38"/>
      <c r="AA2" s="38"/>
      <c r="AC2" s="38"/>
      <c r="AE2" s="38"/>
      <c r="AG2" s="38"/>
      <c r="AI2" s="38"/>
      <c r="AK2" s="38"/>
    </row>
    <row r="3" spans="1:40" ht="21.75" customHeight="1">
      <c r="A3" s="24"/>
      <c r="C3" s="38"/>
      <c r="E3" s="38"/>
      <c r="G3" s="38"/>
      <c r="I3" s="38"/>
      <c r="K3" s="38"/>
      <c r="M3" s="38"/>
      <c r="O3" s="38"/>
      <c r="Q3" s="38"/>
      <c r="S3" s="38"/>
      <c r="U3" s="38"/>
      <c r="W3" s="38"/>
      <c r="Y3" s="38"/>
      <c r="AA3" s="38"/>
      <c r="AC3" s="38"/>
      <c r="AE3" s="38"/>
      <c r="AG3" s="38"/>
      <c r="AI3" s="38"/>
      <c r="AK3" s="38"/>
    </row>
    <row r="4" spans="1:40" ht="96" customHeight="1">
      <c r="A4" s="86" t="s">
        <v>0</v>
      </c>
      <c r="B4" s="86" t="s">
        <v>2</v>
      </c>
      <c r="C4" s="89" t="s">
        <v>3</v>
      </c>
      <c r="D4" s="91"/>
      <c r="E4" s="89" t="s">
        <v>27</v>
      </c>
      <c r="F4" s="91"/>
      <c r="G4" s="89" t="s">
        <v>34</v>
      </c>
      <c r="H4" s="91"/>
      <c r="I4" s="89" t="s">
        <v>6</v>
      </c>
      <c r="J4" s="91"/>
      <c r="K4" s="89" t="s">
        <v>35</v>
      </c>
      <c r="L4" s="91"/>
      <c r="M4" s="89" t="s">
        <v>7</v>
      </c>
      <c r="N4" s="91"/>
      <c r="O4" s="89" t="s">
        <v>8</v>
      </c>
      <c r="P4" s="91"/>
      <c r="Q4" s="89" t="s">
        <v>28</v>
      </c>
      <c r="R4" s="91"/>
      <c r="S4" s="89" t="s">
        <v>38</v>
      </c>
      <c r="T4" s="91"/>
      <c r="U4" s="89" t="s">
        <v>29</v>
      </c>
      <c r="V4" s="91"/>
      <c r="W4" s="89" t="s">
        <v>30</v>
      </c>
      <c r="X4" s="91"/>
      <c r="Y4" s="89" t="s">
        <v>9</v>
      </c>
      <c r="Z4" s="91"/>
      <c r="AA4" s="89" t="s">
        <v>33</v>
      </c>
      <c r="AB4" s="91"/>
      <c r="AC4" s="89" t="s">
        <v>10</v>
      </c>
      <c r="AD4" s="91"/>
      <c r="AE4" s="89" t="s">
        <v>11</v>
      </c>
      <c r="AF4" s="91"/>
      <c r="AG4" s="89" t="s">
        <v>12</v>
      </c>
      <c r="AH4" s="91"/>
      <c r="AI4" s="89" t="s">
        <v>32</v>
      </c>
      <c r="AJ4" s="91"/>
      <c r="AK4" s="89" t="s">
        <v>13</v>
      </c>
      <c r="AL4" s="91"/>
      <c r="AM4" s="97" t="s">
        <v>14</v>
      </c>
      <c r="AN4" s="98"/>
    </row>
    <row r="5" spans="1:40" ht="31.5" customHeight="1">
      <c r="A5" s="88"/>
      <c r="B5" s="88"/>
      <c r="C5" s="39" t="s">
        <v>4</v>
      </c>
      <c r="D5" s="39" t="s">
        <v>5</v>
      </c>
      <c r="E5" s="39" t="s">
        <v>4</v>
      </c>
      <c r="F5" s="39" t="s">
        <v>5</v>
      </c>
      <c r="G5" s="39" t="s">
        <v>4</v>
      </c>
      <c r="H5" s="39" t="s">
        <v>5</v>
      </c>
      <c r="I5" s="39" t="s">
        <v>4</v>
      </c>
      <c r="J5" s="39" t="s">
        <v>5</v>
      </c>
      <c r="K5" s="39" t="s">
        <v>4</v>
      </c>
      <c r="L5" s="39" t="s">
        <v>5</v>
      </c>
      <c r="M5" s="39" t="s">
        <v>4</v>
      </c>
      <c r="N5" s="39" t="s">
        <v>5</v>
      </c>
      <c r="O5" s="39" t="s">
        <v>4</v>
      </c>
      <c r="P5" s="39" t="s">
        <v>5</v>
      </c>
      <c r="Q5" s="39" t="s">
        <v>4</v>
      </c>
      <c r="R5" s="39" t="s">
        <v>5</v>
      </c>
      <c r="S5" s="39" t="s">
        <v>4</v>
      </c>
      <c r="T5" s="39" t="s">
        <v>5</v>
      </c>
      <c r="U5" s="39" t="s">
        <v>4</v>
      </c>
      <c r="V5" s="39" t="s">
        <v>5</v>
      </c>
      <c r="W5" s="39" t="s">
        <v>4</v>
      </c>
      <c r="X5" s="39" t="s">
        <v>5</v>
      </c>
      <c r="Y5" s="39" t="s">
        <v>4</v>
      </c>
      <c r="Z5" s="39" t="s">
        <v>5</v>
      </c>
      <c r="AA5" s="39" t="s">
        <v>4</v>
      </c>
      <c r="AB5" s="39" t="s">
        <v>5</v>
      </c>
      <c r="AC5" s="39" t="s">
        <v>4</v>
      </c>
      <c r="AD5" s="39" t="s">
        <v>5</v>
      </c>
      <c r="AE5" s="39" t="s">
        <v>4</v>
      </c>
      <c r="AF5" s="39" t="s">
        <v>5</v>
      </c>
      <c r="AG5" s="39" t="s">
        <v>4</v>
      </c>
      <c r="AH5" s="39" t="s">
        <v>5</v>
      </c>
      <c r="AI5" s="39" t="s">
        <v>4</v>
      </c>
      <c r="AJ5" s="39" t="s">
        <v>5</v>
      </c>
      <c r="AK5" s="39" t="s">
        <v>4</v>
      </c>
      <c r="AL5" s="39" t="s">
        <v>5</v>
      </c>
      <c r="AM5" s="39" t="s">
        <v>4</v>
      </c>
      <c r="AN5" s="39" t="s">
        <v>5</v>
      </c>
    </row>
    <row r="6" spans="1:40" ht="24.9" customHeight="1">
      <c r="A6" s="45">
        <v>1</v>
      </c>
      <c r="B6" s="46" t="s">
        <v>58</v>
      </c>
      <c r="C6" s="63">
        <v>1462085.2839510001</v>
      </c>
      <c r="D6" s="63">
        <v>0</v>
      </c>
      <c r="E6" s="63">
        <v>72886</v>
      </c>
      <c r="F6" s="63">
        <v>0</v>
      </c>
      <c r="G6" s="63">
        <v>11310.709355999999</v>
      </c>
      <c r="H6" s="63">
        <v>0</v>
      </c>
      <c r="I6" s="63">
        <v>0</v>
      </c>
      <c r="J6" s="63">
        <v>0</v>
      </c>
      <c r="K6" s="63">
        <v>648860.69254399941</v>
      </c>
      <c r="L6" s="63">
        <v>0</v>
      </c>
      <c r="M6" s="63">
        <v>142101.90188399993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3250.1776500000001</v>
      </c>
      <c r="V6" s="63">
        <v>0</v>
      </c>
      <c r="W6" s="63">
        <v>0</v>
      </c>
      <c r="X6" s="63">
        <v>0</v>
      </c>
      <c r="Y6" s="63">
        <v>138504.31797800001</v>
      </c>
      <c r="Z6" s="63">
        <v>0</v>
      </c>
      <c r="AA6" s="63">
        <v>1170066.5913739998</v>
      </c>
      <c r="AB6" s="63">
        <v>71256.207799999989</v>
      </c>
      <c r="AC6" s="63">
        <v>0</v>
      </c>
      <c r="AD6" s="63">
        <v>0</v>
      </c>
      <c r="AE6" s="63">
        <v>0</v>
      </c>
      <c r="AF6" s="63">
        <v>0</v>
      </c>
      <c r="AG6" s="63">
        <v>0</v>
      </c>
      <c r="AH6" s="63">
        <v>0</v>
      </c>
      <c r="AI6" s="63">
        <v>709531.67461600003</v>
      </c>
      <c r="AJ6" s="63">
        <v>0</v>
      </c>
      <c r="AK6" s="63">
        <v>0</v>
      </c>
      <c r="AL6" s="63">
        <v>0</v>
      </c>
      <c r="AM6" s="64">
        <v>4358597.3493529987</v>
      </c>
      <c r="AN6" s="64">
        <v>71256.207799999989</v>
      </c>
    </row>
    <row r="7" spans="1:40" ht="24.9" customHeight="1">
      <c r="A7" s="45">
        <v>2</v>
      </c>
      <c r="B7" s="46" t="s">
        <v>57</v>
      </c>
      <c r="C7" s="63">
        <v>184201.2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404.10500000000002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835424.28351700003</v>
      </c>
      <c r="AB7" s="63">
        <v>254663.49998744472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0</v>
      </c>
      <c r="AJ7" s="63">
        <v>604.00179174799996</v>
      </c>
      <c r="AK7" s="63">
        <v>0</v>
      </c>
      <c r="AL7" s="63">
        <v>0</v>
      </c>
      <c r="AM7" s="64">
        <v>1020029.5885170001</v>
      </c>
      <c r="AN7" s="64">
        <v>255267.50177919271</v>
      </c>
    </row>
    <row r="8" spans="1:40" ht="24.9" customHeight="1">
      <c r="A8" s="45">
        <v>3</v>
      </c>
      <c r="B8" s="46" t="s">
        <v>60</v>
      </c>
      <c r="C8" s="63">
        <v>0</v>
      </c>
      <c r="D8" s="63">
        <v>0</v>
      </c>
      <c r="E8" s="63">
        <v>0</v>
      </c>
      <c r="F8" s="63">
        <v>0</v>
      </c>
      <c r="G8" s="63">
        <v>5692.5455300000012</v>
      </c>
      <c r="H8" s="63">
        <v>0</v>
      </c>
      <c r="I8" s="63">
        <v>0</v>
      </c>
      <c r="J8" s="63">
        <v>0</v>
      </c>
      <c r="K8" s="63">
        <v>337128.62357300002</v>
      </c>
      <c r="L8" s="63">
        <v>0</v>
      </c>
      <c r="M8" s="63">
        <v>44217.446692999998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321.91200000000003</v>
      </c>
      <c r="AB8" s="63">
        <v>0</v>
      </c>
      <c r="AC8" s="63">
        <v>2336.1691319999995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4">
        <v>389696.69692800002</v>
      </c>
      <c r="AN8" s="64">
        <v>0</v>
      </c>
    </row>
    <row r="9" spans="1:40" ht="24.9" customHeight="1">
      <c r="A9" s="45">
        <v>4</v>
      </c>
      <c r="B9" s="46" t="s">
        <v>55</v>
      </c>
      <c r="C9" s="63">
        <v>203057.60598869991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203057.60598869991</v>
      </c>
      <c r="AN9" s="64">
        <v>0</v>
      </c>
    </row>
    <row r="10" spans="1:40" ht="24.9" customHeight="1">
      <c r="A10" s="45">
        <v>5</v>
      </c>
      <c r="B10" s="46" t="s">
        <v>54</v>
      </c>
      <c r="C10" s="63">
        <v>187755.93064458994</v>
      </c>
      <c r="D10" s="63">
        <v>87784.520000000077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1389.6441372099996</v>
      </c>
      <c r="AB10" s="63">
        <v>142.37000000000003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189145.57478179995</v>
      </c>
      <c r="AN10" s="64">
        <v>87926.890000000072</v>
      </c>
    </row>
    <row r="11" spans="1:40" ht="24.9" customHeight="1">
      <c r="A11" s="45">
        <v>6</v>
      </c>
      <c r="B11" s="46" t="s">
        <v>56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5505.54</v>
      </c>
      <c r="L11" s="63">
        <v>6138.3961449999997</v>
      </c>
      <c r="M11" s="63">
        <v>4287.5200000000004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325.21020700000003</v>
      </c>
      <c r="W11" s="63">
        <v>0</v>
      </c>
      <c r="X11" s="63">
        <v>0</v>
      </c>
      <c r="Y11" s="63">
        <v>6367.7017999999998</v>
      </c>
      <c r="Z11" s="63">
        <v>757.61420540000006</v>
      </c>
      <c r="AA11" s="63">
        <v>169576.47547200002</v>
      </c>
      <c r="AB11" s="63">
        <v>214259.2400479982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954.86707000000001</v>
      </c>
      <c r="AJ11" s="63">
        <v>6403.1460266180002</v>
      </c>
      <c r="AK11" s="63">
        <v>0</v>
      </c>
      <c r="AL11" s="63">
        <v>0</v>
      </c>
      <c r="AM11" s="64">
        <v>186692.10434200004</v>
      </c>
      <c r="AN11" s="64">
        <v>227883.60663201619</v>
      </c>
    </row>
    <row r="12" spans="1:40" ht="24.9" customHeight="1">
      <c r="A12" s="45">
        <v>7</v>
      </c>
      <c r="B12" s="46" t="s">
        <v>59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27846.580986000001</v>
      </c>
      <c r="J12" s="63">
        <v>21575.87171838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27846.580986000001</v>
      </c>
      <c r="AN12" s="64">
        <v>21575.87171838</v>
      </c>
    </row>
    <row r="13" spans="1:40" ht="24.9" customHeight="1">
      <c r="A13" s="45">
        <v>8</v>
      </c>
      <c r="B13" s="46" t="s">
        <v>64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ht="24.9" customHeight="1">
      <c r="A14" s="45">
        <v>9</v>
      </c>
      <c r="B14" s="46" t="s">
        <v>71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ht="24.9" customHeight="1">
      <c r="A15" s="45">
        <v>10</v>
      </c>
      <c r="B15" s="46" t="s">
        <v>65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11</v>
      </c>
      <c r="B16" s="46" t="s">
        <v>63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12</v>
      </c>
      <c r="B17" s="46" t="s">
        <v>61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13</v>
      </c>
      <c r="B18" s="46" t="s">
        <v>68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14</v>
      </c>
      <c r="B19" s="46" t="s">
        <v>70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15</v>
      </c>
      <c r="B20" s="46" t="s">
        <v>67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16</v>
      </c>
      <c r="B21" s="46" t="s">
        <v>72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17</v>
      </c>
      <c r="B22" s="46" t="s">
        <v>62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18</v>
      </c>
      <c r="B23" s="46" t="s">
        <v>69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24.9" customHeight="1">
      <c r="A24" s="45">
        <v>19</v>
      </c>
      <c r="B24" s="46" t="s">
        <v>66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16.5" customHeight="1">
      <c r="A25" s="40"/>
      <c r="B25" s="12" t="s">
        <v>1</v>
      </c>
      <c r="C25" s="65">
        <v>2037100.0205842899</v>
      </c>
      <c r="D25" s="65">
        <v>87784.520000000077</v>
      </c>
      <c r="E25" s="65">
        <v>72886</v>
      </c>
      <c r="F25" s="65">
        <v>0</v>
      </c>
      <c r="G25" s="65">
        <v>17003.254886000002</v>
      </c>
      <c r="H25" s="65">
        <v>0</v>
      </c>
      <c r="I25" s="65">
        <v>27846.580986000001</v>
      </c>
      <c r="J25" s="65">
        <v>21575.87171838</v>
      </c>
      <c r="K25" s="65">
        <v>991494.85611699941</v>
      </c>
      <c r="L25" s="65">
        <v>6138.3961449999997</v>
      </c>
      <c r="M25" s="65">
        <v>191010.97357699994</v>
      </c>
      <c r="N25" s="65">
        <v>0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3250.1776500000001</v>
      </c>
      <c r="V25" s="65">
        <v>325.21020700000003</v>
      </c>
      <c r="W25" s="65">
        <v>0</v>
      </c>
      <c r="X25" s="65">
        <v>0</v>
      </c>
      <c r="Y25" s="65">
        <v>144872.01977800002</v>
      </c>
      <c r="Z25" s="65">
        <v>757.61420540000006</v>
      </c>
      <c r="AA25" s="65">
        <v>2176778.9065002101</v>
      </c>
      <c r="AB25" s="65">
        <v>540321.31783544295</v>
      </c>
      <c r="AC25" s="65">
        <v>2336.1691319999995</v>
      </c>
      <c r="AD25" s="65">
        <v>0</v>
      </c>
      <c r="AE25" s="65">
        <v>0</v>
      </c>
      <c r="AF25" s="65">
        <v>0</v>
      </c>
      <c r="AG25" s="65">
        <v>0</v>
      </c>
      <c r="AH25" s="65">
        <v>0</v>
      </c>
      <c r="AI25" s="65">
        <v>710486.54168600007</v>
      </c>
      <c r="AJ25" s="65">
        <v>7007.1478183660001</v>
      </c>
      <c r="AK25" s="65">
        <v>0</v>
      </c>
      <c r="AL25" s="65">
        <v>0</v>
      </c>
      <c r="AM25" s="65">
        <v>6375065.5008964976</v>
      </c>
      <c r="AN25" s="65">
        <v>663910.07792958897</v>
      </c>
    </row>
    <row r="26" spans="1:40" ht="16.5" customHeight="1">
      <c r="A26" s="75"/>
      <c r="B26" s="73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0" ht="14.25" customHeight="1"/>
    <row r="28" spans="1:40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2.75" customHeight="1">
      <c r="B29" s="96" t="s">
        <v>75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AM29" s="3"/>
      <c r="AN29" s="3"/>
    </row>
    <row r="30" spans="1:40"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AM30" s="3"/>
      <c r="AN30" s="3"/>
    </row>
    <row r="31" spans="1:40">
      <c r="AM31" s="3"/>
      <c r="AN31" s="3"/>
    </row>
    <row r="32" spans="1:40">
      <c r="AM32" s="3"/>
      <c r="AN32" s="3"/>
    </row>
    <row r="33" spans="3:40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3"/>
      <c r="AN33" s="3"/>
    </row>
    <row r="34" spans="3:40"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"/>
      <c r="AN34" s="3"/>
    </row>
    <row r="35" spans="3:40">
      <c r="AM35" s="3"/>
      <c r="AN35" s="3"/>
    </row>
  </sheetData>
  <sortState xmlns:xlrd2="http://schemas.microsoft.com/office/spreadsheetml/2017/richdata2" ref="B6:AN22">
    <sortCondition descending="1" ref="AM6:AM22"/>
  </sortState>
  <mergeCells count="22">
    <mergeCell ref="I4:J4"/>
    <mergeCell ref="A4:A5"/>
    <mergeCell ref="B4:B5"/>
    <mergeCell ref="C4:D4"/>
    <mergeCell ref="E4:F4"/>
    <mergeCell ref="G4:H4"/>
    <mergeCell ref="U4:V4"/>
    <mergeCell ref="AI4:AJ4"/>
    <mergeCell ref="AK4:AL4"/>
    <mergeCell ref="AM4:AN4"/>
    <mergeCell ref="B29:N30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2026-05-25T09:19:09Z</dcterms:modified>
</cp:coreProperties>
</file>